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05" yWindow="-105" windowWidth="23250" windowHeight="12570"/>
  </bookViews>
  <sheets>
    <sheet name="別紙１　申請額計算表（宿泊・卸売用） " sheetId="15" r:id="rId1"/>
  </sheets>
  <calcPr calcId="162913"/>
</workbook>
</file>

<file path=xl/calcChain.xml><?xml version="1.0" encoding="utf-8"?>
<calcChain xmlns="http://schemas.openxmlformats.org/spreadsheetml/2006/main">
  <c r="L25" i="15" l="1"/>
  <c r="L28" i="15" l="1"/>
  <c r="L29" i="15"/>
  <c r="L27" i="15"/>
  <c r="L26" i="15"/>
  <c r="X7" i="15" l="1"/>
  <c r="AA7" i="15" l="1"/>
  <c r="X8" i="15"/>
  <c r="AA8" i="15" s="1"/>
  <c r="X9" i="15"/>
  <c r="AA9" i="15" s="1"/>
  <c r="R10" i="15" l="1"/>
  <c r="G10" i="15"/>
  <c r="X10" i="15" l="1"/>
  <c r="AA10" i="15" s="1"/>
  <c r="G13" i="15"/>
  <c r="AG11" i="15"/>
  <c r="G33" i="15" l="1"/>
  <c r="G37" i="15" s="1"/>
</calcChain>
</file>

<file path=xl/sharedStrings.xml><?xml version="1.0" encoding="utf-8"?>
<sst xmlns="http://schemas.openxmlformats.org/spreadsheetml/2006/main" count="81" uniqueCount="57">
  <si>
    <t>月</t>
    <rPh sb="0" eb="1">
      <t>ガツ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</si>
  <si>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</si>
  <si>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</si>
  <si>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R</t>
    <phoneticPr fontId="1"/>
  </si>
  <si>
    <t>減少率</t>
    <rPh sb="0" eb="3">
      <t>ゲンショウリツ</t>
    </rPh>
    <phoneticPr fontId="1"/>
  </si>
  <si>
    <t>要件確認</t>
    <rPh sb="0" eb="2">
      <t>ヨウケン</t>
    </rPh>
    <rPh sb="2" eb="4">
      <t>カクニン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</si>
  <si>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</si>
  <si>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</si>
  <si>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店舗名称</t>
    <rPh sb="0" eb="4">
      <t>テンポメイショウ</t>
    </rPh>
    <phoneticPr fontId="1"/>
  </si>
  <si>
    <t>TEL</t>
    <phoneticPr fontId="1"/>
  </si>
  <si>
    <t>50％以上</t>
    <rPh sb="3" eb="5">
      <t>イジョウ</t>
    </rPh>
    <phoneticPr fontId="1"/>
  </si>
  <si>
    <t>30％以上</t>
    <rPh sb="3" eb="5">
      <t>イジョウ</t>
    </rPh>
    <phoneticPr fontId="1"/>
  </si>
  <si>
    <t>今期合計(B)</t>
    <rPh sb="0" eb="2">
      <t>コンキ</t>
    </rPh>
    <rPh sb="2" eb="4">
      <t>ゴウケイ</t>
    </rPh>
    <phoneticPr fontId="1"/>
  </si>
  <si>
    <t>該当要件に「○」</t>
    <rPh sb="0" eb="2">
      <t>ガイトウ</t>
    </rPh>
    <rPh sb="2" eb="4">
      <t>ヨウケン</t>
    </rPh>
    <phoneticPr fontId="1"/>
  </si>
  <si>
    <t>※1,000円未満は切捨て</t>
    <rPh sb="6" eb="7">
      <t>エン</t>
    </rPh>
    <rPh sb="7" eb="9">
      <t>ミマン</t>
    </rPh>
    <rPh sb="10" eb="12">
      <t>キリス</t>
    </rPh>
    <phoneticPr fontId="1"/>
  </si>
  <si>
    <t xml:space="preserve">… </t>
    <phoneticPr fontId="1"/>
  </si>
  <si>
    <t>売上額の比較結果がマイナスになる場合には申請できません。</t>
    <rPh sb="0" eb="2">
      <t>ウリアゲ</t>
    </rPh>
    <rPh sb="2" eb="3">
      <t>ガク</t>
    </rPh>
    <rPh sb="4" eb="6">
      <t>ヒカク</t>
    </rPh>
    <rPh sb="6" eb="8">
      <t>ケッカ</t>
    </rPh>
    <rPh sb="16" eb="18">
      <t>バアイ</t>
    </rPh>
    <rPh sb="20" eb="22">
      <t>シンセイ</t>
    </rPh>
    <phoneticPr fontId="1"/>
  </si>
  <si>
    <t>（注意）</t>
    <rPh sb="1" eb="3">
      <t>チュウイ</t>
    </rPh>
    <phoneticPr fontId="1"/>
  </si>
  <si>
    <t>※申請にあたっては、1,000円未満は切り捨てます。</t>
    <rPh sb="1" eb="3">
      <t>シンセイ</t>
    </rPh>
    <rPh sb="15" eb="16">
      <t>エン</t>
    </rPh>
    <rPh sb="16" eb="18">
      <t>ミマン</t>
    </rPh>
    <rPh sb="19" eb="20">
      <t>キ</t>
    </rPh>
    <rPh sb="21" eb="22">
      <t>ス</t>
    </rPh>
    <phoneticPr fontId="1"/>
  </si>
  <si>
    <t>売上減少額（C）</t>
    <rPh sb="0" eb="2">
      <t>ウリアゲ</t>
    </rPh>
    <rPh sb="2" eb="4">
      <t>ゲンショウ</t>
    </rPh>
    <rPh sb="4" eb="5">
      <t>ガク</t>
    </rPh>
    <phoneticPr fontId="1"/>
  </si>
  <si>
    <t>②R3.4～R4.3の連続する
　3か月売上（今期）</t>
    <rPh sb="11" eb="13">
      <t>レンゾク</t>
    </rPh>
    <rPh sb="19" eb="20">
      <t>ゲツ</t>
    </rPh>
    <rPh sb="20" eb="22">
      <t>ウリアゲ</t>
    </rPh>
    <rPh sb="23" eb="25">
      <t>コンキ</t>
    </rPh>
    <phoneticPr fontId="1"/>
  </si>
  <si>
    <t>①H31.4～R2.3の連続する
　3か月売上(前々年同期）</t>
    <rPh sb="12" eb="14">
      <t>レンゾク</t>
    </rPh>
    <rPh sb="20" eb="21">
      <t>ゲツ</t>
    </rPh>
    <rPh sb="21" eb="23">
      <t>ウリアゲ</t>
    </rPh>
    <rPh sb="24" eb="26">
      <t>ゼンゼン</t>
    </rPh>
    <rPh sb="26" eb="27">
      <t>ネン</t>
    </rPh>
    <rPh sb="27" eb="29">
      <t>ドウキ</t>
    </rPh>
    <phoneticPr fontId="1"/>
  </si>
  <si>
    <t>前々期合計(A)</t>
    <rPh sb="0" eb="2">
      <t>ゼンゼン</t>
    </rPh>
    <rPh sb="2" eb="3">
      <t>キ</t>
    </rPh>
    <rPh sb="3" eb="5">
      <t>ゴウケイ</t>
    </rPh>
    <phoneticPr fontId="1"/>
  </si>
  <si>
    <t>300,000円</t>
    <rPh sb="7" eb="8">
      <t>エン</t>
    </rPh>
    <phoneticPr fontId="1"/>
  </si>
  <si>
    <t>申請額</t>
    <rPh sb="0" eb="3">
      <t>シンセイガク</t>
    </rPh>
    <phoneticPr fontId="1"/>
  </si>
  <si>
    <r>
      <t>…　</t>
    </r>
    <r>
      <rPr>
        <u/>
        <sz val="10"/>
        <rFont val="ＭＳ 明朝"/>
        <family val="1"/>
        <charset val="128"/>
      </rPr>
      <t xml:space="preserve">前々期合計（A）－ 今期合計（B) </t>
    </r>
    <rPh sb="2" eb="4">
      <t>ゼンゼン</t>
    </rPh>
    <rPh sb="4" eb="5">
      <t>キ</t>
    </rPh>
    <rPh sb="5" eb="7">
      <t>ゴウケイ</t>
    </rPh>
    <rPh sb="12" eb="14">
      <t>コンキ</t>
    </rPh>
    <rPh sb="14" eb="16">
      <t>ゴウケイ</t>
    </rPh>
    <phoneticPr fontId="1"/>
  </si>
  <si>
    <t>円</t>
    <rPh sb="0" eb="1">
      <t>エン</t>
    </rPh>
    <phoneticPr fontId="1"/>
  </si>
  <si>
    <t>売上減少額（C）と上限額（E）のいずれか低い額</t>
    <rPh sb="0" eb="2">
      <t>ウリアゲ</t>
    </rPh>
    <rPh sb="2" eb="4">
      <t>ゲンショウ</t>
    </rPh>
    <rPh sb="9" eb="12">
      <t>ジョウゲンガク</t>
    </rPh>
    <phoneticPr fontId="1"/>
  </si>
  <si>
    <t>宿泊業・卸売業用</t>
    <rPh sb="0" eb="3">
      <t>シュクハクギョウ</t>
    </rPh>
    <rPh sb="4" eb="6">
      <t>オロシウリ</t>
    </rPh>
    <rPh sb="6" eb="8">
      <t>ギョウヨウ</t>
    </rPh>
    <phoneticPr fontId="1"/>
  </si>
  <si>
    <t>人</t>
    <rPh sb="0" eb="1">
      <t>ヒト</t>
    </rPh>
    <phoneticPr fontId="1"/>
  </si>
  <si>
    <t>従業員数</t>
    <rPh sb="0" eb="4">
      <t>ジュウギョウインスウ</t>
    </rPh>
    <phoneticPr fontId="1"/>
  </si>
  <si>
    <t>10～19人</t>
    <rPh sb="5" eb="6">
      <t>ニン</t>
    </rPh>
    <phoneticPr fontId="1"/>
  </si>
  <si>
    <t>20～29人</t>
    <rPh sb="5" eb="6">
      <t>ニン</t>
    </rPh>
    <phoneticPr fontId="1"/>
  </si>
  <si>
    <t>30～49人</t>
    <rPh sb="5" eb="6">
      <t>ニン</t>
    </rPh>
    <phoneticPr fontId="1"/>
  </si>
  <si>
    <t>50人以上</t>
    <rPh sb="2" eb="3">
      <t>ニン</t>
    </rPh>
    <rPh sb="3" eb="5">
      <t>イジョウ</t>
    </rPh>
    <phoneticPr fontId="1"/>
  </si>
  <si>
    <t>支援金の上限額</t>
    <rPh sb="0" eb="3">
      <t>シエンキン</t>
    </rPh>
    <rPh sb="4" eb="7">
      <t>ジョウゲンガク</t>
    </rPh>
    <phoneticPr fontId="1"/>
  </si>
  <si>
    <t>600,000円</t>
    <rPh sb="7" eb="8">
      <t>エン</t>
    </rPh>
    <phoneticPr fontId="1"/>
  </si>
  <si>
    <t>900,000円</t>
    <rPh sb="7" eb="8">
      <t>エン</t>
    </rPh>
    <phoneticPr fontId="1"/>
  </si>
  <si>
    <t>1,200,000円</t>
    <rPh sb="9" eb="10">
      <t>エン</t>
    </rPh>
    <phoneticPr fontId="1"/>
  </si>
  <si>
    <t>1,500,000円</t>
    <rPh sb="9" eb="10">
      <t>エン</t>
    </rPh>
    <phoneticPr fontId="1"/>
  </si>
  <si>
    <t>No.</t>
    <phoneticPr fontId="1"/>
  </si>
  <si>
    <t>該当</t>
    <rPh sb="0" eb="2">
      <t>ガイトウ</t>
    </rPh>
    <phoneticPr fontId="1"/>
  </si>
  <si>
    <t>従業員数（D）</t>
    <rPh sb="0" eb="3">
      <t>ジュウギョウイン</t>
    </rPh>
    <rPh sb="3" eb="4">
      <t>スウ</t>
    </rPh>
    <phoneticPr fontId="1"/>
  </si>
  <si>
    <t>上限額（E）</t>
    <rPh sb="0" eb="3">
      <t>ジョウゲンガク</t>
    </rPh>
    <phoneticPr fontId="1"/>
  </si>
  <si>
    <t>印刷不要⇓</t>
    <rPh sb="0" eb="2">
      <t>インサツ</t>
    </rPh>
    <rPh sb="2" eb="4">
      <t>フヨウ</t>
    </rPh>
    <phoneticPr fontId="1"/>
  </si>
  <si>
    <t>申請額計算表（令和３年度予算事業）</t>
    <rPh sb="0" eb="3">
      <t>シンセイガク</t>
    </rPh>
    <rPh sb="3" eb="6">
      <t>ケイサンヒョウ</t>
    </rPh>
    <phoneticPr fontId="1"/>
  </si>
  <si>
    <t>0～9人</t>
    <rPh sb="3" eb="4">
      <t>ニン</t>
    </rPh>
    <phoneticPr fontId="1"/>
  </si>
  <si>
    <t>注1　売上額は対象店舗以外も含む事業全体の額を記入してください。
注2　1か月の売上で売上減少要件を満たす場合であっても連続する3か月分の売上を入力してください。
注3　新規創業者等の特例を用いる場合を除き、①と②の３か月はぞれぞれの年度の同期間としてください。</t>
    <rPh sb="0" eb="1">
      <t>チュウ</t>
    </rPh>
    <rPh sb="3" eb="5">
      <t>ウリアゲ</t>
    </rPh>
    <rPh sb="5" eb="6">
      <t>ガク</t>
    </rPh>
    <rPh sb="7" eb="9">
      <t>タイショウ</t>
    </rPh>
    <rPh sb="9" eb="11">
      <t>テンポ</t>
    </rPh>
    <rPh sb="11" eb="13">
      <t>イガイ</t>
    </rPh>
    <rPh sb="14" eb="15">
      <t>フク</t>
    </rPh>
    <rPh sb="16" eb="20">
      <t>ジギョウゼンタイ</t>
    </rPh>
    <rPh sb="21" eb="22">
      <t>ガク</t>
    </rPh>
    <rPh sb="23" eb="25">
      <t>キニュウ</t>
    </rPh>
    <rPh sb="33" eb="34">
      <t>チュウ</t>
    </rPh>
    <rPh sb="38" eb="39">
      <t>ゲツ</t>
    </rPh>
    <rPh sb="40" eb="42">
      <t>ウリアゲ</t>
    </rPh>
    <rPh sb="43" eb="45">
      <t>ウリアゲ</t>
    </rPh>
    <rPh sb="45" eb="47">
      <t>ゲンショウ</t>
    </rPh>
    <rPh sb="47" eb="49">
      <t>ヨウケン</t>
    </rPh>
    <rPh sb="50" eb="51">
      <t>ミ</t>
    </rPh>
    <rPh sb="53" eb="55">
      <t>バアイ</t>
    </rPh>
    <rPh sb="60" eb="62">
      <t>レンゾク</t>
    </rPh>
    <rPh sb="66" eb="67">
      <t>ゲツ</t>
    </rPh>
    <rPh sb="67" eb="68">
      <t>ブン</t>
    </rPh>
    <rPh sb="69" eb="71">
      <t>ウリアゲ</t>
    </rPh>
    <rPh sb="72" eb="74">
      <t>ニュウリョク</t>
    </rPh>
    <rPh sb="82" eb="83">
      <t>チュウ</t>
    </rPh>
    <rPh sb="85" eb="87">
      <t>シンキ</t>
    </rPh>
    <rPh sb="87" eb="90">
      <t>ソウギョウシャ</t>
    </rPh>
    <rPh sb="90" eb="91">
      <t>ナド</t>
    </rPh>
    <rPh sb="92" eb="94">
      <t>トクレイ</t>
    </rPh>
    <rPh sb="95" eb="96">
      <t>モチ</t>
    </rPh>
    <rPh sb="98" eb="100">
      <t>バアイ</t>
    </rPh>
    <rPh sb="101" eb="102">
      <t>ノゾ</t>
    </rPh>
    <rPh sb="110" eb="111">
      <t>ゲツ</t>
    </rPh>
    <rPh sb="117" eb="119">
      <t>ネンド</t>
    </rPh>
    <rPh sb="120" eb="123">
      <t>ドウキカン</t>
    </rPh>
    <phoneticPr fontId="1"/>
  </si>
  <si>
    <t>１ 売上減少要件の確認</t>
    <rPh sb="2" eb="4">
      <t>ウリアゲ</t>
    </rPh>
    <rPh sb="4" eb="8">
      <t>ゲンショウヨウケン</t>
    </rPh>
    <rPh sb="9" eb="11">
      <t>カクニン</t>
    </rPh>
    <phoneticPr fontId="1"/>
  </si>
  <si>
    <t>４ 上限額の確認</t>
    <rPh sb="2" eb="5">
      <t>ジョウゲンガク</t>
    </rPh>
    <rPh sb="6" eb="8">
      <t>カクニン</t>
    </rPh>
    <phoneticPr fontId="1"/>
  </si>
  <si>
    <t>５ 申請額</t>
    <rPh sb="2" eb="5">
      <t>シンセイガク</t>
    </rPh>
    <phoneticPr fontId="1"/>
  </si>
  <si>
    <t>２ 対象店舗の確認</t>
    <rPh sb="2" eb="4">
      <t>タイショウ</t>
    </rPh>
    <rPh sb="4" eb="6">
      <t>テンポ</t>
    </rPh>
    <rPh sb="7" eb="9">
      <t>カクニン</t>
    </rPh>
    <phoneticPr fontId="1"/>
  </si>
  <si>
    <t>３ 従業員人数の確認</t>
    <rPh sb="2" eb="5">
      <t>ジュウギョウイン</t>
    </rPh>
    <rPh sb="5" eb="7">
      <t>ニンズウ</t>
    </rPh>
    <rPh sb="8" eb="10">
      <t>カクニン</t>
    </rPh>
    <phoneticPr fontId="1"/>
  </si>
  <si>
    <t>注4　従業員数は直接雇用するパート従業員も含んだ人数を記載してください。</t>
    <rPh sb="0" eb="1">
      <t>チュウ</t>
    </rPh>
    <rPh sb="3" eb="6">
      <t>ジュウギョウイン</t>
    </rPh>
    <rPh sb="6" eb="7">
      <t>スウ</t>
    </rPh>
    <rPh sb="8" eb="10">
      <t>チョクセツ</t>
    </rPh>
    <rPh sb="10" eb="12">
      <t>コヨウ</t>
    </rPh>
    <rPh sb="17" eb="20">
      <t>ジュウギョウイン</t>
    </rPh>
    <rPh sb="21" eb="22">
      <t>フク</t>
    </rPh>
    <rPh sb="24" eb="26">
      <t>ニンズウ</t>
    </rPh>
    <rPh sb="27" eb="29">
      <t>キサイ</t>
    </rPh>
    <phoneticPr fontId="1"/>
  </si>
  <si>
    <t>注5　電子ファイルで入力する際には従業員（D）を入力すると自動で「○」が入力されます。</t>
    <rPh sb="0" eb="1">
      <t>チュウ</t>
    </rPh>
    <rPh sb="3" eb="5">
      <t>デンシ</t>
    </rPh>
    <rPh sb="10" eb="12">
      <t>ニュウリョク</t>
    </rPh>
    <rPh sb="14" eb="15">
      <t>サイ</t>
    </rPh>
    <rPh sb="17" eb="20">
      <t>ジュウギョウイン</t>
    </rPh>
    <rPh sb="24" eb="26">
      <t>ニュウリョク</t>
    </rPh>
    <rPh sb="29" eb="31">
      <t>ジドウ</t>
    </rPh>
    <rPh sb="36" eb="38">
      <t>ニュウリョク</t>
    </rPh>
    <phoneticPr fontId="1"/>
  </si>
  <si>
    <t>注6　上限額の算定においては上記表のとおり。　</t>
    <rPh sb="0" eb="1">
      <t>チュウ</t>
    </rPh>
    <rPh sb="3" eb="6">
      <t>ジョウゲンガク</t>
    </rPh>
    <rPh sb="7" eb="9">
      <t>サンテイ</t>
    </rPh>
    <rPh sb="14" eb="16">
      <t>ジョウキ</t>
    </rPh>
    <rPh sb="16" eb="17">
      <t>ヒョウ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</si>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</sst>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0;\-0;0"/>
  </numFmts>
  <fonts count="19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Times New Roman"/>
      <family val="1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125">
    <xf numFmtId="0" fontId="0" fillId="0" borderId="0" xfId="0" applyFill="1" applyBorder="1" applyAlignment="1">
      <alignment horizontal="left" vertical="top"/>
    </xf>
    <xf numFmtId="0" fontId="3" fillId="0" borderId="0" xfId="2" applyFont="1" applyBorder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176" fontId="3" fillId="0" borderId="0" xfId="2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/>
    </xf>
    <xf numFmtId="38" fontId="3" fillId="0" borderId="4" xfId="1" applyFont="1" applyBorder="1" applyAlignment="1">
      <alignment horizontal="left" vertical="center"/>
    </xf>
    <xf numFmtId="38" fontId="3" fillId="0" borderId="4" xfId="1" applyFont="1" applyFill="1" applyBorder="1" applyAlignment="1" applyProtection="1">
      <alignment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3" fillId="0" borderId="14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center" vertical="center"/>
    </xf>
    <xf numFmtId="38" fontId="3" fillId="0" borderId="19" xfId="1" applyFont="1" applyBorder="1" applyAlignment="1">
      <alignment horizontal="left" vertical="center"/>
    </xf>
    <xf numFmtId="38" fontId="3" fillId="0" borderId="20" xfId="1" applyFont="1" applyBorder="1" applyAlignment="1">
      <alignment horizontal="left" vertical="center"/>
    </xf>
    <xf numFmtId="38" fontId="3" fillId="0" borderId="21" xfId="1" applyFont="1" applyBorder="1" applyAlignment="1">
      <alignment horizontal="left" vertical="center"/>
    </xf>
    <xf numFmtId="38" fontId="3" fillId="0" borderId="12" xfId="1" applyFont="1" applyFill="1" applyBorder="1" applyAlignment="1" applyProtection="1">
      <alignment horizontal="center" vertical="center"/>
      <protection locked="0"/>
    </xf>
    <xf numFmtId="38" fontId="3" fillId="0" borderId="22" xfId="1" applyFont="1" applyBorder="1" applyAlignment="1">
      <alignment horizontal="left" vertical="center"/>
    </xf>
    <xf numFmtId="38" fontId="3" fillId="0" borderId="23" xfId="1" applyFont="1" applyBorder="1" applyAlignment="1">
      <alignment horizontal="left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3" borderId="18" xfId="1" applyFont="1" applyFill="1" applyBorder="1" applyAlignment="1" applyProtection="1">
      <alignment vertical="center"/>
      <protection locked="0"/>
    </xf>
    <xf numFmtId="38" fontId="3" fillId="3" borderId="0" xfId="1" applyFont="1" applyFill="1" applyBorder="1" applyAlignment="1" applyProtection="1">
      <alignment vertical="center"/>
      <protection locked="0"/>
    </xf>
    <xf numFmtId="38" fontId="3" fillId="0" borderId="0" xfId="1" applyFont="1" applyBorder="1" applyAlignment="1">
      <alignment horizontal="center" vertical="center"/>
    </xf>
    <xf numFmtId="38" fontId="3" fillId="0" borderId="24" xfId="1" applyFont="1" applyBorder="1" applyAlignment="1">
      <alignment horizontal="left" vertical="center"/>
    </xf>
    <xf numFmtId="38" fontId="3" fillId="0" borderId="25" xfId="1" applyFont="1" applyBorder="1" applyAlignment="1">
      <alignment horizontal="left" vertical="center"/>
    </xf>
    <xf numFmtId="38" fontId="3" fillId="0" borderId="26" xfId="1" applyFont="1" applyBorder="1" applyAlignment="1">
      <alignment horizontal="left" vertical="center"/>
    </xf>
    <xf numFmtId="38" fontId="4" fillId="0" borderId="0" xfId="1" applyFont="1" applyBorder="1" applyAlignment="1">
      <alignment vertical="top"/>
    </xf>
    <xf numFmtId="38" fontId="3" fillId="0" borderId="11" xfId="1" applyFont="1" applyBorder="1" applyAlignment="1">
      <alignment horizontal="left" vertical="center"/>
    </xf>
    <xf numFmtId="38" fontId="3" fillId="0" borderId="11" xfId="1" applyFont="1" applyFill="1" applyBorder="1" applyAlignment="1" applyProtection="1">
      <alignment horizontal="center" vertical="center"/>
      <protection locked="0"/>
    </xf>
    <xf numFmtId="38" fontId="3" fillId="0" borderId="11" xfId="1" applyFont="1" applyFill="1" applyBorder="1" applyAlignment="1" applyProtection="1">
      <alignment horizontal="right" vertical="center"/>
      <protection locked="0"/>
    </xf>
    <xf numFmtId="38" fontId="3" fillId="0" borderId="11" xfId="1" applyFont="1" applyFill="1" applyBorder="1" applyAlignment="1">
      <alignment horizontal="right" vertical="center"/>
    </xf>
    <xf numFmtId="38" fontId="3" fillId="0" borderId="11" xfId="1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3" xfId="1" applyFont="1" applyFill="1" applyBorder="1" applyAlignment="1" applyProtection="1">
      <alignment vertical="center"/>
      <protection locked="0"/>
    </xf>
    <xf numFmtId="38" fontId="3" fillId="0" borderId="2" xfId="1" applyFont="1" applyFill="1" applyBorder="1" applyAlignment="1" applyProtection="1">
      <alignment vertical="center"/>
      <protection locked="0"/>
    </xf>
    <xf numFmtId="38" fontId="4" fillId="0" borderId="0" xfId="1" applyFont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top"/>
    </xf>
    <xf numFmtId="38" fontId="3" fillId="0" borderId="0" xfId="1" applyFont="1" applyFill="1" applyBorder="1" applyAlignment="1" applyProtection="1">
      <alignment horizontal="left" vertical="center"/>
      <protection locked="0"/>
    </xf>
    <xf numFmtId="38" fontId="4" fillId="0" borderId="5" xfId="1" applyFont="1" applyBorder="1" applyAlignment="1">
      <alignment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top" wrapText="1"/>
    </xf>
    <xf numFmtId="38" fontId="11" fillId="0" borderId="0" xfId="1" applyFont="1" applyBorder="1" applyAlignment="1">
      <alignment horizontal="left" vertical="center"/>
    </xf>
    <xf numFmtId="38" fontId="3" fillId="0" borderId="0" xfId="1" applyFont="1" applyBorder="1" applyAlignment="1">
      <alignment vertical="center"/>
    </xf>
    <xf numFmtId="38" fontId="9" fillId="0" borderId="0" xfId="1" applyFont="1" applyBorder="1" applyAlignment="1">
      <alignment horizontal="left" vertical="center"/>
    </xf>
    <xf numFmtId="38" fontId="3" fillId="4" borderId="1" xfId="1" applyFont="1" applyFill="1" applyBorder="1" applyAlignment="1">
      <alignment vertical="center"/>
    </xf>
    <xf numFmtId="0" fontId="12" fillId="0" borderId="0" xfId="2" applyFont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38" fontId="14" fillId="0" borderId="0" xfId="1" applyFont="1" applyBorder="1" applyAlignment="1">
      <alignment horizontal="lef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" xfId="1" applyFont="1" applyBorder="1" applyAlignment="1">
      <alignment horizontal="center" vertical="center"/>
    </xf>
    <xf numFmtId="38" fontId="18" fillId="0" borderId="0" xfId="1" applyFont="1" applyBorder="1" applyAlignment="1">
      <alignment horizontal="left" vertical="center"/>
    </xf>
    <xf numFmtId="38" fontId="18" fillId="0" borderId="11" xfId="1" applyFont="1" applyBorder="1" applyAlignment="1">
      <alignment horizontal="left" vertical="center"/>
    </xf>
    <xf numFmtId="38" fontId="18" fillId="0" borderId="0" xfId="1" applyFont="1" applyFill="1" applyBorder="1" applyAlignment="1">
      <alignment horizontal="left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2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3" fillId="0" borderId="9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16" fillId="0" borderId="2" xfId="1" applyFont="1" applyFill="1" applyBorder="1" applyAlignment="1">
      <alignment horizontal="center" vertical="center"/>
    </xf>
    <xf numFmtId="38" fontId="16" fillId="0" borderId="3" xfId="1" applyFont="1" applyFill="1" applyBorder="1" applyAlignment="1">
      <alignment horizontal="center" vertical="center"/>
    </xf>
    <xf numFmtId="38" fontId="8" fillId="3" borderId="6" xfId="1" applyFont="1" applyFill="1" applyBorder="1" applyAlignment="1" applyProtection="1">
      <alignment horizontal="right" vertical="center"/>
      <protection locked="0"/>
    </xf>
    <xf numFmtId="38" fontId="8" fillId="3" borderId="7" xfId="1" applyFont="1" applyFill="1" applyBorder="1" applyAlignment="1" applyProtection="1">
      <alignment horizontal="right" vertical="center"/>
      <protection locked="0"/>
    </xf>
    <xf numFmtId="38" fontId="8" fillId="3" borderId="8" xfId="1" applyFont="1" applyFill="1" applyBorder="1" applyAlignment="1" applyProtection="1">
      <alignment horizontal="right" vertical="center"/>
      <protection locked="0"/>
    </xf>
    <xf numFmtId="38" fontId="17" fillId="0" borderId="1" xfId="1" applyFont="1" applyFill="1" applyBorder="1" applyAlignment="1" applyProtection="1">
      <alignment horizontal="center" vertical="center"/>
      <protection locked="0"/>
    </xf>
    <xf numFmtId="38" fontId="17" fillId="0" borderId="2" xfId="1" applyFont="1" applyFill="1" applyBorder="1" applyAlignment="1" applyProtection="1">
      <alignment horizontal="center" vertical="center"/>
      <protection locked="0"/>
    </xf>
    <xf numFmtId="38" fontId="8" fillId="3" borderId="15" xfId="1" applyFont="1" applyFill="1" applyBorder="1" applyAlignment="1" applyProtection="1">
      <alignment vertical="center"/>
      <protection locked="0"/>
    </xf>
    <xf numFmtId="38" fontId="8" fillId="3" borderId="16" xfId="1" applyFont="1" applyFill="1" applyBorder="1" applyAlignment="1" applyProtection="1">
      <alignment vertical="center"/>
      <protection locked="0"/>
    </xf>
    <xf numFmtId="38" fontId="8" fillId="3" borderId="17" xfId="1" applyFont="1" applyFill="1" applyBorder="1" applyAlignment="1" applyProtection="1">
      <alignment vertical="center"/>
      <protection locked="0"/>
    </xf>
    <xf numFmtId="38" fontId="3" fillId="0" borderId="1" xfId="1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38" fontId="12" fillId="0" borderId="3" xfId="1" applyFont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Fill="1" applyBorder="1" applyAlignment="1">
      <alignment horizontal="left" vertical="center" shrinkToFit="1"/>
    </xf>
    <xf numFmtId="38" fontId="3" fillId="2" borderId="1" xfId="1" applyFont="1" applyFill="1" applyBorder="1" applyAlignment="1" applyProtection="1">
      <alignment horizontal="right" vertical="center"/>
      <protection locked="0"/>
    </xf>
    <xf numFmtId="177" fontId="3" fillId="0" borderId="1" xfId="1" applyNumberFormat="1" applyFont="1" applyFill="1" applyBorder="1" applyAlignment="1">
      <alignment horizontal="right" vertical="center"/>
    </xf>
    <xf numFmtId="38" fontId="3" fillId="0" borderId="6" xfId="1" applyFont="1" applyFill="1" applyBorder="1" applyAlignment="1" applyProtection="1">
      <alignment horizontal="right" vertical="center"/>
      <protection locked="0"/>
    </xf>
    <xf numFmtId="38" fontId="3" fillId="0" borderId="7" xfId="1" applyFont="1" applyFill="1" applyBorder="1" applyAlignment="1" applyProtection="1">
      <alignment horizontal="right" vertical="center"/>
      <protection locked="0"/>
    </xf>
    <xf numFmtId="38" fontId="3" fillId="0" borderId="8" xfId="1" applyFont="1" applyFill="1" applyBorder="1" applyAlignment="1" applyProtection="1">
      <alignment horizontal="right" vertical="center"/>
      <protection locked="0"/>
    </xf>
    <xf numFmtId="38" fontId="3" fillId="2" borderId="9" xfId="1" applyFont="1" applyFill="1" applyBorder="1" applyAlignment="1" applyProtection="1">
      <alignment horizontal="right" vertical="center"/>
      <protection locked="0"/>
    </xf>
    <xf numFmtId="38" fontId="15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left" vertical="top" wrapText="1"/>
    </xf>
    <xf numFmtId="38" fontId="3" fillId="0" borderId="13" xfId="1" applyFont="1" applyFill="1" applyBorder="1" applyAlignment="1" applyProtection="1">
      <alignment horizontal="center" vertical="center"/>
      <protection locked="0"/>
    </xf>
    <xf numFmtId="38" fontId="3" fillId="0" borderId="10" xfId="1" applyFont="1" applyFill="1" applyBorder="1" applyAlignment="1" applyProtection="1">
      <alignment horizontal="center" vertical="center"/>
      <protection locked="0"/>
    </xf>
    <xf numFmtId="38" fontId="3" fillId="0" borderId="11" xfId="1" applyFont="1" applyBorder="1" applyAlignment="1">
      <alignment horizontal="left" vertical="center" wrapText="1"/>
    </xf>
    <xf numFmtId="38" fontId="3" fillId="0" borderId="2" xfId="1" applyFont="1" applyBorder="1" applyAlignment="1">
      <alignment horizontal="center" vertical="center"/>
    </xf>
    <xf numFmtId="38" fontId="13" fillId="0" borderId="2" xfId="1" applyFont="1" applyBorder="1" applyAlignment="1">
      <alignment horizontal="center" vertical="center"/>
    </xf>
    <xf numFmtId="38" fontId="13" fillId="0" borderId="3" xfId="1" applyFont="1" applyBorder="1" applyAlignment="1">
      <alignment horizontal="center" vertical="center"/>
    </xf>
    <xf numFmtId="38" fontId="13" fillId="0" borderId="4" xfId="1" applyFont="1" applyBorder="1" applyAlignment="1">
      <alignment horizontal="center" vertical="center"/>
    </xf>
    <xf numFmtId="178" fontId="3" fillId="2" borderId="6" xfId="1" applyNumberFormat="1" applyFont="1" applyFill="1" applyBorder="1" applyAlignment="1" applyProtection="1">
      <alignment horizontal="right" vertical="center"/>
      <protection locked="0"/>
    </xf>
    <xf numFmtId="178" fontId="3" fillId="2" borderId="7" xfId="1" applyNumberFormat="1" applyFont="1" applyFill="1" applyBorder="1" applyAlignment="1" applyProtection="1">
      <alignment horizontal="right" vertical="center"/>
      <protection locked="0"/>
    </xf>
    <xf numFmtId="178" fontId="3" fillId="2" borderId="8" xfId="1" applyNumberFormat="1" applyFont="1" applyFill="1" applyBorder="1" applyAlignment="1" applyProtection="1">
      <alignment horizontal="right" vertical="center"/>
      <protection locked="0"/>
    </xf>
    <xf numFmtId="38" fontId="3" fillId="2" borderId="2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4" borderId="2" xfId="1" applyFont="1" applyFill="1" applyBorder="1" applyAlignment="1">
      <alignment horizontal="center" vertical="center"/>
    </xf>
    <xf numFmtId="38" fontId="3" fillId="4" borderId="3" xfId="1" applyFont="1" applyFill="1" applyBorder="1" applyAlignment="1">
      <alignment horizontal="center" vertical="center"/>
    </xf>
    <xf numFmtId="38" fontId="3" fillId="4" borderId="4" xfId="1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41"/>
  <sheetViews>
    <sheetView showGridLines="0" showZeros="0" tabSelected="1" view="pageBreakPreview" zoomScaleNormal="100" zoomScaleSheetLayoutView="100" workbookViewId="0">
      <selection activeCell="AG11" sqref="AG11"/>
    </sheetView>
  </sheetViews>
  <sheetFormatPr defaultColWidth="8.83203125" defaultRowHeight="17.25" customHeight="1" x14ac:dyDescent="0.2"/>
  <cols>
    <col min="1" max="23" width="4.1640625" style="6" customWidth="1"/>
    <col min="24" max="25" width="5" style="6" customWidth="1"/>
    <col min="26" max="30" width="4.1640625" style="6" customWidth="1"/>
    <col min="31" max="31" width="12.1640625" style="6" customWidth="1"/>
    <col min="32" max="32" width="4" style="6" customWidth="1"/>
    <col min="33" max="33" width="27.5" style="6" customWidth="1"/>
    <col min="34" max="16384" width="8.83203125" style="6"/>
  </cols>
  <sheetData>
    <row r="1" spans="1:37" ht="17.25" customHeight="1" x14ac:dyDescent="0.2">
      <c r="A1" s="62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05" t="s">
        <v>28</v>
      </c>
      <c r="AB1" s="106"/>
      <c r="AC1" s="106"/>
      <c r="AD1" s="107"/>
    </row>
    <row r="2" spans="1:37" ht="8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7" ht="17.25" customHeight="1" x14ac:dyDescent="0.2">
      <c r="A3" s="99" t="s">
        <v>45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1:37" ht="8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37" ht="17.25" customHeight="1" x14ac:dyDescent="0.2">
      <c r="A5" s="2"/>
      <c r="B5" s="67" t="s">
        <v>48</v>
      </c>
      <c r="C5" s="2"/>
      <c r="D5" s="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2"/>
      <c r="T5" s="10"/>
      <c r="U5" s="10"/>
      <c r="V5" s="7"/>
      <c r="W5" s="11"/>
      <c r="X5" s="11"/>
      <c r="Y5" s="11"/>
      <c r="Z5" s="11"/>
      <c r="AA5" s="12"/>
      <c r="AB5" s="12"/>
      <c r="AC5" s="2"/>
    </row>
    <row r="6" spans="1:37" ht="29.25" customHeight="1" x14ac:dyDescent="0.2">
      <c r="A6" s="2"/>
      <c r="B6" s="103" t="s">
        <v>21</v>
      </c>
      <c r="C6" s="103"/>
      <c r="D6" s="103"/>
      <c r="E6" s="103"/>
      <c r="F6" s="103"/>
      <c r="G6" s="103"/>
      <c r="H6" s="103"/>
      <c r="I6" s="103"/>
      <c r="J6" s="103"/>
      <c r="K6" s="103"/>
      <c r="L6" s="8"/>
      <c r="M6" s="103" t="s">
        <v>20</v>
      </c>
      <c r="N6" s="103"/>
      <c r="O6" s="103"/>
      <c r="P6" s="103"/>
      <c r="Q6" s="103"/>
      <c r="R6" s="103"/>
      <c r="S6" s="103"/>
      <c r="T6" s="103"/>
      <c r="U6" s="103"/>
      <c r="V6" s="103"/>
      <c r="W6" s="11"/>
      <c r="X6" s="90" t="s">
        <v>4</v>
      </c>
      <c r="Y6" s="90"/>
      <c r="Z6" s="11"/>
      <c r="AA6" s="90" t="s">
        <v>5</v>
      </c>
      <c r="AB6" s="90"/>
      <c r="AC6" s="90"/>
    </row>
    <row r="7" spans="1:37" ht="20.25" customHeight="1" x14ac:dyDescent="0.2">
      <c r="A7" s="2"/>
      <c r="B7" s="13" t="s">
        <v>3</v>
      </c>
      <c r="C7" s="51"/>
      <c r="D7" s="14" t="s">
        <v>2</v>
      </c>
      <c r="E7" s="52"/>
      <c r="F7" s="15" t="s">
        <v>0</v>
      </c>
      <c r="G7" s="93"/>
      <c r="H7" s="93"/>
      <c r="I7" s="93"/>
      <c r="J7" s="93"/>
      <c r="K7" s="16" t="s">
        <v>1</v>
      </c>
      <c r="L7" s="17"/>
      <c r="M7" s="13" t="s">
        <v>3</v>
      </c>
      <c r="N7" s="51"/>
      <c r="O7" s="14" t="s">
        <v>2</v>
      </c>
      <c r="P7" s="53"/>
      <c r="Q7" s="15" t="s">
        <v>0</v>
      </c>
      <c r="R7" s="93"/>
      <c r="S7" s="93"/>
      <c r="T7" s="93"/>
      <c r="U7" s="93"/>
      <c r="V7" s="16" t="s">
        <v>1</v>
      </c>
      <c r="W7" s="18"/>
      <c r="X7" s="94" t="str">
        <f>IFERROR(TRUNC((G7-R7)/G7,3),"")</f>
        <v/>
      </c>
      <c r="Y7" s="94"/>
      <c r="Z7" s="18"/>
      <c r="AA7" s="19" t="str">
        <f>IF(X7="","",IF(X7&gt;=0.5,"○",""))</f>
        <v/>
      </c>
      <c r="AB7" s="92" t="s">
        <v>10</v>
      </c>
      <c r="AC7" s="92"/>
    </row>
    <row r="8" spans="1:37" ht="20.25" customHeight="1" thickBot="1" x14ac:dyDescent="0.25">
      <c r="A8" s="2"/>
      <c r="B8" s="13" t="s">
        <v>3</v>
      </c>
      <c r="C8" s="51"/>
      <c r="D8" s="14" t="s">
        <v>2</v>
      </c>
      <c r="E8" s="52"/>
      <c r="F8" s="15" t="s">
        <v>0</v>
      </c>
      <c r="G8" s="93"/>
      <c r="H8" s="93"/>
      <c r="I8" s="93"/>
      <c r="J8" s="93"/>
      <c r="K8" s="16" t="s">
        <v>1</v>
      </c>
      <c r="L8" s="17"/>
      <c r="M8" s="13" t="s">
        <v>3</v>
      </c>
      <c r="N8" s="51"/>
      <c r="O8" s="14" t="s">
        <v>2</v>
      </c>
      <c r="P8" s="53"/>
      <c r="Q8" s="15" t="s">
        <v>0</v>
      </c>
      <c r="R8" s="93"/>
      <c r="S8" s="93"/>
      <c r="T8" s="93"/>
      <c r="U8" s="93"/>
      <c r="V8" s="16" t="s">
        <v>1</v>
      </c>
      <c r="W8" s="18"/>
      <c r="X8" s="94" t="str">
        <f t="shared" ref="X8:X10" si="0">IFERROR(TRUNC((G8-R8)/G8,3),"")</f>
        <v/>
      </c>
      <c r="Y8" s="94"/>
      <c r="Z8" s="18"/>
      <c r="AA8" s="72" t="str">
        <f t="shared" ref="AA8" si="1">IF(X8="","",IF(X8&gt;=0.5,"○",""))</f>
        <v/>
      </c>
      <c r="AB8" s="92"/>
      <c r="AC8" s="92"/>
      <c r="AF8" s="6" t="s">
        <v>44</v>
      </c>
    </row>
    <row r="9" spans="1:37" ht="20.25" customHeight="1" thickTop="1" thickBot="1" x14ac:dyDescent="0.25">
      <c r="A9" s="2"/>
      <c r="B9" s="13" t="s">
        <v>3</v>
      </c>
      <c r="C9" s="51"/>
      <c r="D9" s="14" t="s">
        <v>2</v>
      </c>
      <c r="E9" s="52"/>
      <c r="F9" s="15" t="s">
        <v>0</v>
      </c>
      <c r="G9" s="98"/>
      <c r="H9" s="98"/>
      <c r="I9" s="98"/>
      <c r="J9" s="98"/>
      <c r="K9" s="16" t="s">
        <v>1</v>
      </c>
      <c r="L9" s="17"/>
      <c r="M9" s="13" t="s">
        <v>3</v>
      </c>
      <c r="N9" s="51"/>
      <c r="O9" s="14" t="s">
        <v>2</v>
      </c>
      <c r="P9" s="53"/>
      <c r="Q9" s="15" t="s">
        <v>0</v>
      </c>
      <c r="R9" s="98"/>
      <c r="S9" s="98"/>
      <c r="T9" s="98"/>
      <c r="U9" s="98"/>
      <c r="V9" s="16" t="s">
        <v>1</v>
      </c>
      <c r="W9" s="2"/>
      <c r="X9" s="94" t="str">
        <f t="shared" si="0"/>
        <v/>
      </c>
      <c r="Y9" s="94"/>
      <c r="Z9" s="18"/>
      <c r="AA9" s="72" t="str">
        <f>IF(X9="","",IF(X9&gt;=0.5,"○",""))</f>
        <v/>
      </c>
      <c r="AB9" s="92"/>
      <c r="AC9" s="92"/>
      <c r="AF9" s="20" t="s">
        <v>17</v>
      </c>
      <c r="AG9" s="21"/>
      <c r="AH9" s="21"/>
      <c r="AI9" s="21"/>
      <c r="AJ9" s="21"/>
      <c r="AK9" s="22"/>
    </row>
    <row r="10" spans="1:37" ht="20.25" customHeight="1" thickBot="1" x14ac:dyDescent="0.25">
      <c r="A10" s="2"/>
      <c r="B10" s="101" t="s">
        <v>22</v>
      </c>
      <c r="C10" s="101"/>
      <c r="D10" s="101"/>
      <c r="E10" s="101"/>
      <c r="F10" s="102"/>
      <c r="G10" s="95">
        <f>SUM(G7:G9)</f>
        <v>0</v>
      </c>
      <c r="H10" s="96"/>
      <c r="I10" s="96"/>
      <c r="J10" s="97"/>
      <c r="K10" s="23" t="s">
        <v>1</v>
      </c>
      <c r="L10" s="17"/>
      <c r="M10" s="101" t="s">
        <v>12</v>
      </c>
      <c r="N10" s="101"/>
      <c r="O10" s="101"/>
      <c r="P10" s="101"/>
      <c r="Q10" s="102"/>
      <c r="R10" s="95">
        <f>SUM(R7:U9)</f>
        <v>0</v>
      </c>
      <c r="S10" s="96"/>
      <c r="T10" s="96"/>
      <c r="U10" s="97"/>
      <c r="V10" s="23" t="s">
        <v>1</v>
      </c>
      <c r="W10" s="2"/>
      <c r="X10" s="94" t="str">
        <f t="shared" si="0"/>
        <v/>
      </c>
      <c r="Y10" s="94"/>
      <c r="Z10" s="18"/>
      <c r="AA10" s="72" t="str">
        <f>IF(X10="","",IF(X10&gt;=0.3,"○",""))</f>
        <v/>
      </c>
      <c r="AB10" s="91" t="s">
        <v>11</v>
      </c>
      <c r="AC10" s="91"/>
      <c r="AF10" s="24" t="s">
        <v>16</v>
      </c>
      <c r="AG10" s="2"/>
      <c r="AH10" s="2"/>
      <c r="AI10" s="2"/>
      <c r="AJ10" s="2"/>
      <c r="AK10" s="25"/>
    </row>
    <row r="11" spans="1:37" ht="24" customHeight="1" thickBot="1" x14ac:dyDescent="0.25">
      <c r="A11" s="2"/>
      <c r="B11" s="100" t="s">
        <v>47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8"/>
      <c r="AA11" s="50" t="s">
        <v>13</v>
      </c>
      <c r="AB11" s="50"/>
      <c r="AC11" s="50"/>
      <c r="AF11" s="24"/>
      <c r="AG11" s="29">
        <f>G10-R10</f>
        <v>0</v>
      </c>
      <c r="AH11" s="30" t="s">
        <v>1</v>
      </c>
      <c r="AI11" s="30"/>
      <c r="AJ11" s="30"/>
      <c r="AK11" s="25"/>
    </row>
    <row r="12" spans="1:37" ht="17.25" customHeight="1" thickBot="1" x14ac:dyDescent="0.25">
      <c r="A12" s="2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8"/>
      <c r="AA12" s="45"/>
      <c r="AB12" s="45"/>
      <c r="AC12" s="45"/>
      <c r="AF12" s="24"/>
      <c r="AG12" s="30"/>
      <c r="AH12" s="30"/>
      <c r="AI12" s="30"/>
      <c r="AJ12" s="30"/>
      <c r="AK12" s="25"/>
    </row>
    <row r="13" spans="1:37" ht="21.75" customHeight="1" thickBot="1" x14ac:dyDescent="0.25">
      <c r="A13" s="2"/>
      <c r="B13" s="82" t="s">
        <v>19</v>
      </c>
      <c r="C13" s="82"/>
      <c r="D13" s="82"/>
      <c r="E13" s="82"/>
      <c r="F13" s="83"/>
      <c r="G13" s="84">
        <f>MAX(ROUNDDOWN(G10-R10,-3),0)</f>
        <v>0</v>
      </c>
      <c r="H13" s="85"/>
      <c r="I13" s="85"/>
      <c r="J13" s="85"/>
      <c r="K13" s="86"/>
      <c r="L13" s="28" t="s">
        <v>1</v>
      </c>
      <c r="M13" s="28" t="s">
        <v>25</v>
      </c>
      <c r="N13" s="28"/>
      <c r="O13" s="26"/>
      <c r="P13" s="26"/>
      <c r="Q13" s="27"/>
      <c r="R13" s="27"/>
      <c r="S13" s="27"/>
      <c r="T13" s="27"/>
      <c r="U13" s="26"/>
      <c r="V13" s="2"/>
      <c r="W13" s="18"/>
      <c r="Y13" s="18"/>
      <c r="Z13" s="18"/>
      <c r="AA13" s="31"/>
      <c r="AB13" s="2"/>
      <c r="AC13" s="2"/>
      <c r="AF13" s="32" t="s">
        <v>18</v>
      </c>
      <c r="AG13" s="33"/>
      <c r="AH13" s="33"/>
      <c r="AI13" s="33"/>
      <c r="AJ13" s="33"/>
      <c r="AK13" s="34"/>
    </row>
    <row r="14" spans="1:37" ht="12.75" customHeight="1" x14ac:dyDescent="0.2">
      <c r="A14" s="2"/>
      <c r="B14" s="26"/>
      <c r="C14" s="26"/>
      <c r="D14" s="26"/>
      <c r="E14" s="26"/>
      <c r="F14" s="26"/>
      <c r="G14" s="35" t="s">
        <v>14</v>
      </c>
      <c r="H14" s="28"/>
      <c r="I14" s="28"/>
      <c r="J14" s="28"/>
      <c r="K14" s="28"/>
      <c r="L14" s="28"/>
      <c r="M14" s="28"/>
      <c r="N14" s="28"/>
      <c r="O14" s="28"/>
      <c r="P14" s="26"/>
      <c r="Q14" s="26"/>
      <c r="R14" s="27"/>
      <c r="S14" s="27"/>
      <c r="T14" s="27"/>
      <c r="U14" s="27"/>
      <c r="V14" s="26"/>
      <c r="W14" s="2"/>
      <c r="X14" s="18"/>
      <c r="Y14" s="18"/>
      <c r="Z14" s="18"/>
      <c r="AA14" s="31"/>
      <c r="AB14" s="2"/>
      <c r="AC14" s="2"/>
    </row>
    <row r="15" spans="1:37" ht="12.75" customHeight="1" x14ac:dyDescent="0.2">
      <c r="A15" s="2"/>
      <c r="B15" s="26"/>
      <c r="C15" s="26"/>
      <c r="D15" s="26"/>
      <c r="E15" s="26"/>
      <c r="F15" s="26"/>
      <c r="G15" s="35"/>
      <c r="H15" s="28"/>
      <c r="I15" s="28"/>
      <c r="J15" s="28"/>
      <c r="K15" s="28"/>
      <c r="L15" s="28"/>
      <c r="M15" s="28"/>
      <c r="N15" s="28"/>
      <c r="O15" s="28"/>
      <c r="P15" s="26"/>
      <c r="Q15" s="26"/>
      <c r="R15" s="27"/>
      <c r="S15" s="27"/>
      <c r="T15" s="27"/>
      <c r="U15" s="27"/>
      <c r="V15" s="26"/>
      <c r="W15" s="2"/>
      <c r="X15" s="63"/>
      <c r="Y15" s="63"/>
      <c r="Z15" s="63"/>
      <c r="AA15" s="31"/>
      <c r="AB15" s="2"/>
      <c r="AC15" s="2"/>
    </row>
    <row r="16" spans="1:37" ht="18" customHeight="1" x14ac:dyDescent="0.2">
      <c r="A16" s="2"/>
      <c r="B16" s="68" t="s">
        <v>51</v>
      </c>
      <c r="C16" s="36"/>
      <c r="D16" s="36"/>
      <c r="E16" s="37"/>
      <c r="F16" s="37"/>
      <c r="G16" s="27"/>
      <c r="H16" s="27"/>
      <c r="I16" s="27"/>
      <c r="J16" s="27"/>
      <c r="K16" s="71"/>
      <c r="L16" s="71"/>
      <c r="M16" s="71"/>
      <c r="N16" s="71"/>
      <c r="O16" s="28"/>
      <c r="P16" s="71"/>
      <c r="Q16" s="71"/>
      <c r="R16" s="27"/>
      <c r="S16" s="27"/>
      <c r="T16" s="27"/>
      <c r="U16" s="38"/>
      <c r="V16" s="37"/>
      <c r="W16" s="36"/>
      <c r="X16" s="39"/>
      <c r="Y16" s="39"/>
      <c r="Z16" s="39"/>
      <c r="AA16" s="40"/>
      <c r="AB16" s="36"/>
      <c r="AC16" s="36"/>
    </row>
    <row r="17" spans="1:30" ht="17.25" customHeight="1" x14ac:dyDescent="0.2">
      <c r="A17" s="2"/>
      <c r="B17" s="75">
        <v>1</v>
      </c>
      <c r="C17" s="87" t="s">
        <v>8</v>
      </c>
      <c r="D17" s="87"/>
      <c r="E17" s="87"/>
      <c r="F17" s="104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43"/>
      <c r="T17" s="15"/>
      <c r="U17" s="73" t="s">
        <v>6</v>
      </c>
      <c r="V17" s="74"/>
      <c r="W17" s="44"/>
      <c r="X17" s="43"/>
      <c r="Y17" s="43"/>
      <c r="Z17" s="43"/>
      <c r="AA17" s="43"/>
      <c r="AB17" s="43"/>
      <c r="AC17" s="15"/>
    </row>
    <row r="18" spans="1:30" ht="17.25" customHeight="1" x14ac:dyDescent="0.2">
      <c r="A18" s="2"/>
      <c r="B18" s="76"/>
      <c r="C18" s="87" t="s">
        <v>7</v>
      </c>
      <c r="D18" s="87"/>
      <c r="E18" s="87"/>
      <c r="F18" s="87"/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3"/>
      <c r="T18" s="15"/>
      <c r="U18" s="73" t="s">
        <v>9</v>
      </c>
      <c r="V18" s="74"/>
      <c r="W18" s="44"/>
      <c r="X18" s="43"/>
      <c r="Y18" s="43"/>
      <c r="Z18" s="43"/>
      <c r="AA18" s="43"/>
      <c r="AB18" s="43"/>
      <c r="AC18" s="15"/>
    </row>
    <row r="19" spans="1:30" ht="12.75" customHeight="1" x14ac:dyDescent="0.2">
      <c r="A19" s="2"/>
      <c r="B19" s="70"/>
      <c r="C19" s="70"/>
      <c r="D19" s="70"/>
      <c r="E19" s="70"/>
      <c r="F19" s="70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28"/>
      <c r="S19" s="28"/>
      <c r="T19" s="28"/>
      <c r="U19" s="71"/>
      <c r="V19" s="71"/>
      <c r="W19" s="28"/>
      <c r="X19" s="28"/>
      <c r="Y19" s="28"/>
      <c r="Z19" s="28"/>
      <c r="AA19" s="28"/>
      <c r="AB19" s="28"/>
      <c r="AC19" s="28"/>
    </row>
    <row r="20" spans="1:30" ht="17.25" customHeight="1" thickBot="1" x14ac:dyDescent="0.25">
      <c r="A20" s="2"/>
      <c r="B20" s="67" t="s">
        <v>52</v>
      </c>
      <c r="C20" s="2"/>
      <c r="D20" s="2"/>
      <c r="E20" s="71"/>
      <c r="F20" s="71"/>
      <c r="G20" s="27"/>
      <c r="H20" s="27"/>
      <c r="I20" s="27"/>
      <c r="J20" s="27"/>
      <c r="K20" s="71"/>
      <c r="L20" s="71"/>
      <c r="M20" s="71"/>
      <c r="N20" s="71"/>
      <c r="O20" s="28"/>
      <c r="P20" s="71"/>
      <c r="Q20" s="71"/>
      <c r="R20" s="27"/>
      <c r="S20" s="27"/>
      <c r="T20" s="27"/>
      <c r="U20" s="27"/>
      <c r="V20" s="71"/>
      <c r="W20" s="2"/>
      <c r="X20" s="65"/>
      <c r="Y20" s="65"/>
      <c r="Z20" s="65"/>
      <c r="AA20" s="70"/>
      <c r="AB20" s="2"/>
      <c r="AC20" s="2"/>
    </row>
    <row r="21" spans="1:30" s="2" customFormat="1" ht="17.25" customHeight="1" thickBot="1" x14ac:dyDescent="0.25">
      <c r="B21" s="88" t="s">
        <v>42</v>
      </c>
      <c r="C21" s="89"/>
      <c r="D21" s="89"/>
      <c r="E21" s="89"/>
      <c r="F21" s="89"/>
      <c r="G21" s="108"/>
      <c r="H21" s="109"/>
      <c r="I21" s="110"/>
      <c r="J21" s="28" t="s">
        <v>29</v>
      </c>
      <c r="K21" s="71"/>
      <c r="L21" s="71"/>
      <c r="M21" s="71"/>
      <c r="N21" s="71"/>
      <c r="O21" s="28"/>
      <c r="P21" s="71"/>
      <c r="Q21" s="71"/>
      <c r="R21" s="27"/>
      <c r="S21" s="27"/>
      <c r="T21" s="27"/>
      <c r="U21" s="27"/>
      <c r="V21" s="71"/>
      <c r="X21" s="65"/>
      <c r="Y21" s="65"/>
      <c r="Z21" s="65"/>
      <c r="AA21" s="70"/>
    </row>
    <row r="22" spans="1:30" ht="17.25" customHeight="1" x14ac:dyDescent="0.2">
      <c r="A22" s="2"/>
      <c r="B22" s="57" t="s">
        <v>53</v>
      </c>
      <c r="C22" s="2"/>
      <c r="D22" s="2"/>
      <c r="E22" s="71"/>
      <c r="F22" s="71"/>
      <c r="G22" s="27"/>
      <c r="H22" s="27"/>
      <c r="I22" s="27"/>
      <c r="J22" s="27"/>
      <c r="K22" s="71"/>
      <c r="L22" s="71"/>
      <c r="M22" s="71"/>
      <c r="N22" s="71"/>
      <c r="O22" s="28"/>
      <c r="P22" s="71"/>
      <c r="Q22" s="71"/>
      <c r="R22" s="27"/>
      <c r="S22" s="27"/>
      <c r="T22" s="27"/>
      <c r="U22" s="27"/>
      <c r="V22" s="71"/>
      <c r="W22" s="2"/>
      <c r="X22" s="65"/>
      <c r="Y22" s="65"/>
      <c r="Z22" s="65"/>
      <c r="AA22" s="70"/>
      <c r="AB22" s="2"/>
      <c r="AC22" s="2"/>
    </row>
    <row r="23" spans="1:30" s="2" customFormat="1" ht="10.5" customHeight="1" x14ac:dyDescent="0.2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30" s="2" customFormat="1" ht="21" customHeight="1" x14ac:dyDescent="0.2">
      <c r="B24" s="58" t="s">
        <v>40</v>
      </c>
      <c r="C24" s="119" t="s">
        <v>30</v>
      </c>
      <c r="D24" s="120"/>
      <c r="E24" s="120"/>
      <c r="F24" s="121"/>
      <c r="G24" s="119" t="s">
        <v>35</v>
      </c>
      <c r="H24" s="120"/>
      <c r="I24" s="120"/>
      <c r="J24" s="120"/>
      <c r="K24" s="121"/>
      <c r="L24" s="122" t="s">
        <v>41</v>
      </c>
      <c r="M24" s="122"/>
      <c r="N24" s="122"/>
      <c r="O24" s="122"/>
      <c r="P24" s="56"/>
      <c r="Q24" s="56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30" s="2" customFormat="1" ht="21" customHeight="1" x14ac:dyDescent="0.2">
      <c r="B25" s="66">
        <v>1</v>
      </c>
      <c r="C25" s="104" t="s">
        <v>46</v>
      </c>
      <c r="D25" s="114"/>
      <c r="E25" s="114"/>
      <c r="F25" s="115"/>
      <c r="G25" s="116" t="s">
        <v>23</v>
      </c>
      <c r="H25" s="117"/>
      <c r="I25" s="117"/>
      <c r="J25" s="117"/>
      <c r="K25" s="118"/>
      <c r="L25" s="111" t="str">
        <f>IF(G21="","",IF(AND(G21&lt;10,G21&gt;=0),"○",""))</f>
        <v/>
      </c>
      <c r="M25" s="112"/>
      <c r="N25" s="112"/>
      <c r="O25" s="113"/>
      <c r="P25" s="56"/>
      <c r="Q25" s="56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30" s="2" customFormat="1" ht="21" customHeight="1" x14ac:dyDescent="0.2">
      <c r="B26" s="66">
        <v>2</v>
      </c>
      <c r="C26" s="104" t="s">
        <v>31</v>
      </c>
      <c r="D26" s="114"/>
      <c r="E26" s="114"/>
      <c r="F26" s="115"/>
      <c r="G26" s="116" t="s">
        <v>36</v>
      </c>
      <c r="H26" s="117"/>
      <c r="I26" s="117"/>
      <c r="J26" s="117"/>
      <c r="K26" s="118"/>
      <c r="L26" s="111" t="str">
        <f>IF(AND(9&lt;G21,G21&lt;20),"○","")</f>
        <v/>
      </c>
      <c r="M26" s="112"/>
      <c r="N26" s="112"/>
      <c r="O26" s="113"/>
      <c r="P26" s="56"/>
      <c r="Q26" s="56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30" s="2" customFormat="1" ht="21" customHeight="1" x14ac:dyDescent="0.2">
      <c r="B27" s="66">
        <v>3</v>
      </c>
      <c r="C27" s="104" t="s">
        <v>32</v>
      </c>
      <c r="D27" s="114"/>
      <c r="E27" s="114"/>
      <c r="F27" s="115"/>
      <c r="G27" s="116" t="s">
        <v>37</v>
      </c>
      <c r="H27" s="117"/>
      <c r="I27" s="117"/>
      <c r="J27" s="117"/>
      <c r="K27" s="118"/>
      <c r="L27" s="111" t="str">
        <f>IF(AND(19&lt;G21,G21&lt;30),"○","")</f>
        <v/>
      </c>
      <c r="M27" s="112"/>
      <c r="N27" s="112"/>
      <c r="O27" s="113"/>
      <c r="P27" s="56"/>
      <c r="Q27" s="56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30" s="2" customFormat="1" ht="21" customHeight="1" x14ac:dyDescent="0.2">
      <c r="B28" s="66">
        <v>4</v>
      </c>
      <c r="C28" s="104" t="s">
        <v>33</v>
      </c>
      <c r="D28" s="114"/>
      <c r="E28" s="114"/>
      <c r="F28" s="115"/>
      <c r="G28" s="116" t="s">
        <v>38</v>
      </c>
      <c r="H28" s="117"/>
      <c r="I28" s="117"/>
      <c r="J28" s="117"/>
      <c r="K28" s="118"/>
      <c r="L28" s="111" t="str">
        <f>IF(AND(29&lt;G21,G21&lt;49),"○","")</f>
        <v/>
      </c>
      <c r="M28" s="112"/>
      <c r="N28" s="112"/>
      <c r="O28" s="113"/>
      <c r="P28" s="56"/>
      <c r="Q28" s="56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30" s="2" customFormat="1" ht="21" customHeight="1" x14ac:dyDescent="0.2">
      <c r="B29" s="66">
        <v>5</v>
      </c>
      <c r="C29" s="104" t="s">
        <v>34</v>
      </c>
      <c r="D29" s="114"/>
      <c r="E29" s="114"/>
      <c r="F29" s="115"/>
      <c r="G29" s="116" t="s">
        <v>39</v>
      </c>
      <c r="H29" s="117"/>
      <c r="I29" s="117"/>
      <c r="J29" s="117"/>
      <c r="K29" s="118"/>
      <c r="L29" s="111" t="str">
        <f>IF(G21&gt;=50,"○","")</f>
        <v/>
      </c>
      <c r="M29" s="112"/>
      <c r="N29" s="112"/>
      <c r="O29" s="113"/>
      <c r="P29" s="56"/>
      <c r="Q29" s="56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30" s="2" customFormat="1" ht="21" customHeight="1" x14ac:dyDescent="0.2">
      <c r="B30" s="45" t="s">
        <v>54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30" ht="12.75" customHeight="1" x14ac:dyDescent="0.2">
      <c r="A31" s="2"/>
      <c r="B31" s="2"/>
      <c r="C31" s="2"/>
      <c r="D31" s="2"/>
      <c r="E31" s="71"/>
      <c r="F31" s="71"/>
      <c r="G31" s="27"/>
      <c r="H31" s="27"/>
      <c r="I31" s="27"/>
      <c r="J31" s="27"/>
      <c r="K31" s="71"/>
      <c r="L31" s="71"/>
      <c r="M31" s="71"/>
      <c r="N31" s="71"/>
      <c r="O31" s="28"/>
      <c r="P31" s="71"/>
      <c r="Q31" s="71"/>
      <c r="R31" s="27"/>
      <c r="S31" s="27"/>
      <c r="T31" s="27"/>
      <c r="U31" s="27"/>
      <c r="V31" s="71"/>
      <c r="W31" s="4"/>
      <c r="X31" s="65"/>
      <c r="Y31" s="65"/>
      <c r="Z31" s="65"/>
      <c r="AA31" s="64"/>
      <c r="AB31" s="2"/>
      <c r="AC31" s="2"/>
      <c r="AD31" s="2"/>
    </row>
    <row r="32" spans="1:30" ht="17.25" customHeight="1" thickBot="1" x14ac:dyDescent="0.25">
      <c r="A32" s="2"/>
      <c r="B32" s="67" t="s">
        <v>49</v>
      </c>
      <c r="C32" s="2"/>
      <c r="D32" s="2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11"/>
      <c r="U32" s="11"/>
      <c r="V32" s="11"/>
      <c r="W32" s="11"/>
      <c r="X32" s="11"/>
      <c r="Y32" s="11"/>
      <c r="Z32" s="11"/>
      <c r="AA32" s="11"/>
      <c r="AB32" s="45"/>
      <c r="AC32" s="2"/>
      <c r="AD32" s="2"/>
    </row>
    <row r="33" spans="1:31" ht="17.25" customHeight="1" thickBot="1" x14ac:dyDescent="0.25">
      <c r="A33" s="2"/>
      <c r="B33" s="77" t="s">
        <v>43</v>
      </c>
      <c r="C33" s="78"/>
      <c r="D33" s="78"/>
      <c r="E33" s="78"/>
      <c r="F33" s="78"/>
      <c r="G33" s="79" t="e">
        <f>IF(MAX(#REF!)&gt;1,MAX(#REF!),"")</f>
        <v>#REF!</v>
      </c>
      <c r="H33" s="80"/>
      <c r="I33" s="80"/>
      <c r="J33" s="80"/>
      <c r="K33" s="81"/>
      <c r="L33" s="5"/>
      <c r="M33" s="5"/>
      <c r="N33" s="5"/>
      <c r="O33" s="5"/>
      <c r="P33" s="5"/>
      <c r="Q33" s="1"/>
      <c r="R33" s="59"/>
      <c r="S33" s="59"/>
      <c r="T33" s="61"/>
      <c r="U33" s="61"/>
      <c r="V33" s="60"/>
      <c r="W33" s="60"/>
      <c r="X33" s="60"/>
      <c r="Y33" s="60"/>
      <c r="Z33" s="3"/>
      <c r="AA33" s="3"/>
      <c r="AB33" s="45"/>
      <c r="AC33" s="2"/>
      <c r="AD33" s="2"/>
    </row>
    <row r="34" spans="1:31" s="4" customFormat="1" ht="11.25" customHeight="1" x14ac:dyDescent="0.2">
      <c r="B34" s="48" t="s">
        <v>55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</row>
    <row r="35" spans="1:31" s="4" customFormat="1" ht="17.25" customHeight="1" x14ac:dyDescent="0.2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</row>
    <row r="36" spans="1:31" s="4" customFormat="1" ht="17.25" customHeight="1" thickBot="1" x14ac:dyDescent="0.25">
      <c r="B36" s="69" t="s">
        <v>50</v>
      </c>
      <c r="E36" s="11"/>
      <c r="F36" s="11"/>
      <c r="H36" s="47"/>
      <c r="I36" s="47"/>
      <c r="J36" s="47"/>
      <c r="K36" s="47"/>
      <c r="L36" s="47"/>
      <c r="M36" s="64"/>
      <c r="N36" s="64"/>
      <c r="O36" s="64"/>
      <c r="P36" s="64"/>
      <c r="Q36" s="64"/>
      <c r="R36" s="65"/>
      <c r="S36" s="65"/>
      <c r="T36" s="65"/>
      <c r="U36" s="65"/>
      <c r="V36" s="65"/>
      <c r="W36" s="47"/>
      <c r="X36" s="47"/>
      <c r="Z36" s="11"/>
      <c r="AA36" s="11"/>
    </row>
    <row r="37" spans="1:31" s="4" customFormat="1" ht="17.25" customHeight="1" thickBot="1" x14ac:dyDescent="0.25">
      <c r="B37" s="77" t="s">
        <v>24</v>
      </c>
      <c r="C37" s="78"/>
      <c r="D37" s="78"/>
      <c r="E37" s="78"/>
      <c r="F37" s="78"/>
      <c r="G37" s="79" t="e">
        <f>MIN(G13,G33)</f>
        <v>#REF!</v>
      </c>
      <c r="H37" s="80"/>
      <c r="I37" s="80"/>
      <c r="J37" s="80"/>
      <c r="K37" s="81"/>
      <c r="L37" s="28" t="s">
        <v>26</v>
      </c>
      <c r="M37" s="28" t="s">
        <v>15</v>
      </c>
      <c r="N37" s="28" t="s">
        <v>27</v>
      </c>
      <c r="O37" s="28"/>
      <c r="P37" s="71"/>
      <c r="Q37" s="71"/>
      <c r="R37" s="27"/>
      <c r="S37" s="27"/>
      <c r="T37" s="27"/>
      <c r="U37" s="27"/>
      <c r="V37" s="71"/>
      <c r="X37" s="65"/>
      <c r="Y37" s="65"/>
      <c r="Z37" s="65"/>
      <c r="AA37" s="64"/>
    </row>
    <row r="38" spans="1:31" s="4" customFormat="1" ht="17.25" customHeight="1" x14ac:dyDescent="0.2">
      <c r="B38" s="46"/>
      <c r="C38" s="46"/>
      <c r="D38" s="46"/>
      <c r="E38" s="46"/>
      <c r="F38" s="46"/>
      <c r="G38" s="27"/>
      <c r="H38" s="27"/>
      <c r="I38" s="27"/>
      <c r="J38" s="27"/>
      <c r="K38" s="27"/>
      <c r="L38" s="27"/>
      <c r="M38" s="49"/>
      <c r="N38" s="28"/>
      <c r="O38" s="28"/>
      <c r="P38" s="26"/>
      <c r="Q38" s="26"/>
      <c r="R38" s="27"/>
      <c r="S38" s="27"/>
      <c r="T38" s="27"/>
      <c r="U38" s="27"/>
      <c r="V38" s="26"/>
      <c r="X38" s="18"/>
      <c r="Y38" s="18"/>
      <c r="Z38" s="18"/>
      <c r="AA38" s="46"/>
    </row>
    <row r="39" spans="1:31" ht="17.25" customHeight="1" x14ac:dyDescent="0.2">
      <c r="A39" s="2"/>
      <c r="B39" s="55"/>
      <c r="C39" s="2"/>
      <c r="D39" s="2"/>
      <c r="E39" s="26"/>
      <c r="F39" s="26"/>
      <c r="G39" s="27"/>
      <c r="H39" s="27"/>
      <c r="I39" s="27"/>
      <c r="J39" s="27"/>
      <c r="K39" s="26"/>
      <c r="L39" s="26"/>
      <c r="M39" s="26"/>
      <c r="N39" s="26"/>
      <c r="O39" s="28"/>
      <c r="P39" s="26"/>
      <c r="Q39" s="26"/>
      <c r="R39" s="27"/>
      <c r="S39" s="27"/>
      <c r="T39" s="27"/>
      <c r="U39" s="27"/>
      <c r="V39" s="26"/>
      <c r="W39" s="2"/>
      <c r="X39" s="63"/>
      <c r="Y39" s="63"/>
      <c r="Z39" s="63"/>
      <c r="AA39" s="31"/>
      <c r="AB39" s="2"/>
      <c r="AC39" s="2"/>
      <c r="AD39" s="2"/>
      <c r="AE39" s="2"/>
    </row>
    <row r="40" spans="1:31" ht="17.25" customHeight="1" x14ac:dyDescent="0.2">
      <c r="A40" s="2"/>
      <c r="B40" s="123"/>
      <c r="C40" s="123"/>
      <c r="D40" s="123"/>
      <c r="E40" s="123"/>
      <c r="F40" s="123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28"/>
      <c r="S40" s="28"/>
      <c r="T40" s="28"/>
      <c r="U40" s="124"/>
      <c r="V40" s="124"/>
      <c r="W40" s="28"/>
      <c r="X40" s="28"/>
      <c r="Y40" s="28"/>
      <c r="Z40" s="28"/>
      <c r="AA40" s="28"/>
      <c r="AB40" s="28"/>
      <c r="AC40" s="28"/>
      <c r="AD40" s="2"/>
      <c r="AE40" s="2"/>
    </row>
    <row r="41" spans="1:31" ht="17.25" customHeight="1" x14ac:dyDescent="0.2">
      <c r="A41" s="2"/>
      <c r="B41" s="123"/>
      <c r="C41" s="123"/>
      <c r="D41" s="123"/>
      <c r="E41" s="123"/>
      <c r="F41" s="123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28"/>
      <c r="S41" s="28"/>
      <c r="T41" s="28"/>
      <c r="U41" s="124"/>
      <c r="V41" s="124"/>
      <c r="W41" s="28"/>
      <c r="X41" s="28"/>
      <c r="Y41" s="28"/>
      <c r="Z41" s="28"/>
      <c r="AA41" s="28"/>
      <c r="AB41" s="28"/>
      <c r="AC41" s="28"/>
      <c r="AD41" s="2"/>
      <c r="AE41" s="2"/>
    </row>
  </sheetData>
  <mergeCells count="59">
    <mergeCell ref="C40:F40"/>
    <mergeCell ref="U40:V40"/>
    <mergeCell ref="C41:F41"/>
    <mergeCell ref="U41:V41"/>
    <mergeCell ref="G33:K33"/>
    <mergeCell ref="B37:F37"/>
    <mergeCell ref="G37:K37"/>
    <mergeCell ref="B40:B41"/>
    <mergeCell ref="G24:K24"/>
    <mergeCell ref="C24:F24"/>
    <mergeCell ref="L24:O24"/>
    <mergeCell ref="L25:O25"/>
    <mergeCell ref="L26:O26"/>
    <mergeCell ref="C25:F25"/>
    <mergeCell ref="C26:F26"/>
    <mergeCell ref="G25:K25"/>
    <mergeCell ref="G26:K26"/>
    <mergeCell ref="L27:O27"/>
    <mergeCell ref="B33:F33"/>
    <mergeCell ref="C28:F28"/>
    <mergeCell ref="C29:F29"/>
    <mergeCell ref="G28:K28"/>
    <mergeCell ref="G29:K29"/>
    <mergeCell ref="L28:O28"/>
    <mergeCell ref="L29:O29"/>
    <mergeCell ref="C27:F27"/>
    <mergeCell ref="G27:K27"/>
    <mergeCell ref="B11:Y12"/>
    <mergeCell ref="B13:F13"/>
    <mergeCell ref="G13:K13"/>
    <mergeCell ref="B21:F21"/>
    <mergeCell ref="G21:I21"/>
    <mergeCell ref="B17:B18"/>
    <mergeCell ref="C17:F17"/>
    <mergeCell ref="U17:V17"/>
    <mergeCell ref="C18:F18"/>
    <mergeCell ref="U18:V18"/>
    <mergeCell ref="B10:F10"/>
    <mergeCell ref="G10:J10"/>
    <mergeCell ref="M10:Q10"/>
    <mergeCell ref="R10:U10"/>
    <mergeCell ref="X10:Y10"/>
    <mergeCell ref="AB10:AC10"/>
    <mergeCell ref="G7:J7"/>
    <mergeCell ref="R7:U7"/>
    <mergeCell ref="X7:Y7"/>
    <mergeCell ref="AB7:AC9"/>
    <mergeCell ref="G8:J8"/>
    <mergeCell ref="R8:U8"/>
    <mergeCell ref="X8:Y8"/>
    <mergeCell ref="G9:J9"/>
    <mergeCell ref="R9:U9"/>
    <mergeCell ref="X9:Y9"/>
    <mergeCell ref="AA1:AD1"/>
    <mergeCell ref="A3:AD3"/>
    <mergeCell ref="B6:K6"/>
    <mergeCell ref="M6:V6"/>
    <mergeCell ref="X6:Y6"/>
    <mergeCell ref="AA6:AC6"/>
  </mergeCells>
  <phoneticPr fontId="1"/>
  <dataValidations count="2">
    <dataValidation type="list" allowBlank="1" showInputMessage="1" showErrorMessage="1" sqref="G36">
      <formula1>"○"</formula1>
    </dataValidation>
    <dataValidation imeMode="off" allowBlank="1" showInputMessage="1" showErrorMessage="1" sqref="G13 E31 M10 K31:P31 K7:L10 E22 K20:P22 V31 B10 V7:V10 L5:L6 E7:E9 Q13 U13 L13:O13 G7:G10 R7:R10 L37:N37 M38:N38 V20:V22 B13:B15 V37:V39 M5:P5 R37:R41 E5:K5 AG11:AG12 G37:G39 O37:P38 E20 G20:G22 J21 E39 G31 G33 K39:P39 R14:R31 V14:V16 M14:P15 G16 E16 K16:P16"/>
  </dataValidations>
  <printOptions horizontalCentered="1"/>
  <pageMargins left="0.51181102362204722" right="0.35" top="0.55118110236220474" bottom="0.35433070866141736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　申請額計算表（宿泊・卸売用）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経営支援課</dc:creator>
  <cp:lastModifiedBy>shokokai</cp:lastModifiedBy>
  <cp:lastPrinted>2021-07-15T09:14:39Z</cp:lastPrinted>
  <dcterms:created xsi:type="dcterms:W3CDTF">2020-05-23T02:59:19Z</dcterms:created>
  <dcterms:modified xsi:type="dcterms:W3CDTF">2021-07-21T06:33:12Z</dcterms:modified>
</cp:coreProperties>
</file>