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423\Desktop\県経営支援金関係\30万円\ホームページ掲載用\"/>
    </mc:Choice>
  </mc:AlternateContent>
  <xr:revisionPtr revIDLastSave="0" documentId="13_ncr:1_{54892C53-6D19-40E6-B84B-972645BE5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（一般用）" sheetId="9" r:id="rId1"/>
  </sheets>
  <definedNames>
    <definedName name="_xlnm.Print_Area" localSheetId="0">'別紙１　申請額計算表（一般用）'!$A$1:$AD$42</definedName>
  </definedNames>
  <calcPr calcId="191029"/>
</workbook>
</file>

<file path=xl/calcChain.xml><?xml version="1.0" encoding="utf-8"?>
<calcChain xmlns="http://schemas.openxmlformats.org/spreadsheetml/2006/main">
  <c r="AF33" i="9" l="1"/>
  <c r="V36" i="9" s="1"/>
  <c r="X8" i="9" l="1"/>
  <c r="AA8" i="9" s="1"/>
  <c r="X9" i="9"/>
  <c r="AA9" i="9" s="1"/>
  <c r="X7" i="9"/>
  <c r="AA7" i="9" s="1"/>
  <c r="G36" i="9" l="1"/>
  <c r="G10" i="9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<sst xmlns="http://schemas.openxmlformats.org/spreadsheetml/2006/main" count="93" uniqueCount="49">
  <si>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</si>
  <si>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</si>
  <si>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</si>
  <si>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</si>
  <si>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</si>
  <si>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</si>
  <si>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</si>
  <si>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</si>
  <si>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</si>
  <si>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</si>
  <si>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</si>
  <si>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</si>
  <si>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</si>
  <si>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</si>
  <si>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</si>
  <si>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</si>
  <si>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</si>
  <si>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</si>
  <si>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</si>
  <si>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</si>
  <si>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</si>
  <si>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</si>
  <si>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</si>
  <si>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</si>
  <si>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</si>
  <si>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</si>
  <si>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</si>
  <si>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</si>
  <si>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</si>
  <si>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</si>
  <si>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</si>
  <si>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</si>
  <si>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</si>
  <si>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</si>
  <si>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</si>
  <si>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</si>
  <si>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</si>
  <si>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</si>
  <si>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</si>
  <si>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</si>
  <si>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</si>
  <si>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</si>
  <si>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</si>
  <si>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</si>
  <si>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</si>
  <si>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店舗の定義については募集要項10～11ページを必ず確認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</si>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</sst>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0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>
      <alignment horizontal="left" vertical="top" wrapText="1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3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2" xfId="1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top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2"/>
  <sheetViews>
    <sheetView showGridLines="0" showZeros="0" tabSelected="1" view="pageBreakPreview" topLeftCell="A16" zoomScaleNormal="100" zoomScaleSheetLayoutView="100" workbookViewId="0">
      <selection activeCell="AH21" sqref="AH21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4" t="s">
        <v>35</v>
      </c>
      <c r="AB1" s="85"/>
      <c r="AC1" s="85"/>
      <c r="AD1" s="99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8" t="s">
        <v>43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103" t="s">
        <v>27</v>
      </c>
      <c r="C6" s="103"/>
      <c r="D6" s="103"/>
      <c r="E6" s="103"/>
      <c r="F6" s="103"/>
      <c r="G6" s="103"/>
      <c r="H6" s="103"/>
      <c r="I6" s="103"/>
      <c r="J6" s="103"/>
      <c r="K6" s="103"/>
      <c r="L6" s="8"/>
      <c r="M6" s="103" t="s">
        <v>26</v>
      </c>
      <c r="N6" s="103"/>
      <c r="O6" s="103"/>
      <c r="P6" s="103"/>
      <c r="Q6" s="103"/>
      <c r="R6" s="103"/>
      <c r="S6" s="103"/>
      <c r="T6" s="103"/>
      <c r="U6" s="103"/>
      <c r="V6" s="103"/>
      <c r="W6" s="11"/>
      <c r="X6" s="89" t="s">
        <v>4</v>
      </c>
      <c r="Y6" s="89"/>
      <c r="Z6" s="11"/>
      <c r="AA6" s="89" t="s">
        <v>5</v>
      </c>
      <c r="AB6" s="89"/>
      <c r="AC6" s="89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92"/>
      <c r="H7" s="92"/>
      <c r="I7" s="92"/>
      <c r="J7" s="92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2"/>
      <c r="S7" s="92"/>
      <c r="T7" s="92"/>
      <c r="U7" s="92"/>
      <c r="V7" s="55" t="s">
        <v>1</v>
      </c>
      <c r="W7" s="54"/>
      <c r="X7" s="93" t="str">
        <f>IFERROR(TRUNC((G7-R7)/G7,3),"")</f>
        <v/>
      </c>
      <c r="Y7" s="93"/>
      <c r="Z7" s="54"/>
      <c r="AA7" s="64" t="str">
        <f>IF(X7="","",IF(X7&gt;=0.5,"○",""))</f>
        <v/>
      </c>
      <c r="AB7" s="91" t="s">
        <v>13</v>
      </c>
      <c r="AC7" s="91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92"/>
      <c r="H8" s="92"/>
      <c r="I8" s="92"/>
      <c r="J8" s="92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2"/>
      <c r="S8" s="92"/>
      <c r="T8" s="92"/>
      <c r="U8" s="92"/>
      <c r="V8" s="55" t="s">
        <v>1</v>
      </c>
      <c r="W8" s="54"/>
      <c r="X8" s="93" t="str">
        <f t="shared" ref="X8:X10" si="0">IFERROR(TRUNC((G8-R8)/G8,3),"")</f>
        <v/>
      </c>
      <c r="Y8" s="93"/>
      <c r="Z8" s="54"/>
      <c r="AA8" s="64" t="str">
        <f t="shared" ref="AA8" si="1">IF(X8="","",IF(X8&gt;=0.5,"○",""))</f>
        <v/>
      </c>
      <c r="AB8" s="91"/>
      <c r="AC8" s="91"/>
      <c r="AG8" s="6" t="s">
        <v>36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97"/>
      <c r="H9" s="97"/>
      <c r="I9" s="97"/>
      <c r="J9" s="97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97"/>
      <c r="S9" s="97"/>
      <c r="T9" s="97"/>
      <c r="U9" s="97"/>
      <c r="V9" s="55" t="s">
        <v>1</v>
      </c>
      <c r="W9" s="3"/>
      <c r="X9" s="93" t="str">
        <f t="shared" si="0"/>
        <v/>
      </c>
      <c r="Y9" s="93"/>
      <c r="Z9" s="54"/>
      <c r="AA9" s="64" t="str">
        <f>IF(X9="","",IF(X9&gt;=0.5,"○",""))</f>
        <v/>
      </c>
      <c r="AB9" s="91"/>
      <c r="AC9" s="91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101" t="s">
        <v>28</v>
      </c>
      <c r="C10" s="101"/>
      <c r="D10" s="101"/>
      <c r="E10" s="101"/>
      <c r="F10" s="102"/>
      <c r="G10" s="94">
        <f>SUM(G7:G9)</f>
        <v>0</v>
      </c>
      <c r="H10" s="95"/>
      <c r="I10" s="95"/>
      <c r="J10" s="96"/>
      <c r="K10" s="20" t="s">
        <v>1</v>
      </c>
      <c r="L10" s="15"/>
      <c r="M10" s="101" t="s">
        <v>16</v>
      </c>
      <c r="N10" s="101"/>
      <c r="O10" s="101"/>
      <c r="P10" s="101"/>
      <c r="Q10" s="102"/>
      <c r="R10" s="94">
        <f>SUM(R7:U9)</f>
        <v>0</v>
      </c>
      <c r="S10" s="95"/>
      <c r="T10" s="95"/>
      <c r="U10" s="96"/>
      <c r="V10" s="20" t="s">
        <v>1</v>
      </c>
      <c r="W10" s="3"/>
      <c r="X10" s="93" t="str">
        <f t="shared" si="0"/>
        <v/>
      </c>
      <c r="Y10" s="93"/>
      <c r="Z10" s="54"/>
      <c r="AA10" s="64" t="str">
        <f>IF(X10="","",IF(X10&gt;=0.3,"○",""))</f>
        <v/>
      </c>
      <c r="AB10" s="90" t="s">
        <v>14</v>
      </c>
      <c r="AC10" s="90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100" t="s">
        <v>38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25">
      <c r="A12" s="3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78" t="s">
        <v>25</v>
      </c>
      <c r="C13" s="78"/>
      <c r="D13" s="78"/>
      <c r="E13" s="78"/>
      <c r="F13" s="79"/>
      <c r="G13" s="80">
        <f>MAX(ROUNDDOWN(G10-R10,-3),0)</f>
        <v>0</v>
      </c>
      <c r="H13" s="81"/>
      <c r="I13" s="81"/>
      <c r="J13" s="81"/>
      <c r="K13" s="82"/>
      <c r="L13" s="25" t="s">
        <v>1</v>
      </c>
      <c r="M13" s="25" t="s">
        <v>31</v>
      </c>
      <c r="N13" s="25"/>
      <c r="O13" s="62"/>
      <c r="P13" s="62"/>
      <c r="Q13" s="24"/>
      <c r="R13" s="24"/>
      <c r="S13" s="24"/>
      <c r="T13" s="24"/>
      <c r="U13" s="62"/>
      <c r="V13" s="3"/>
      <c r="W13" s="54"/>
      <c r="Y13" s="54"/>
      <c r="Z13" s="54"/>
      <c r="AA13" s="61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2"/>
      <c r="C14" s="62"/>
      <c r="D14" s="62"/>
      <c r="E14" s="62"/>
      <c r="F14" s="62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2"/>
      <c r="Q14" s="62"/>
      <c r="R14" s="24"/>
      <c r="S14" s="24"/>
      <c r="T14" s="24"/>
      <c r="U14" s="24"/>
      <c r="V14" s="62"/>
      <c r="W14" s="3"/>
      <c r="X14" s="54"/>
      <c r="Y14" s="54"/>
      <c r="Z14" s="54"/>
      <c r="AA14" s="61"/>
      <c r="AB14" s="3"/>
      <c r="AC14" s="3"/>
    </row>
    <row r="15" spans="1:38" ht="17.25" customHeight="1" x14ac:dyDescent="0.2">
      <c r="A15" s="3"/>
      <c r="B15" s="59" t="s">
        <v>44</v>
      </c>
      <c r="C15" s="32"/>
      <c r="D15" s="32"/>
      <c r="E15" s="33"/>
      <c r="F15" s="33"/>
      <c r="G15" s="24"/>
      <c r="H15" s="24"/>
      <c r="I15" s="24"/>
      <c r="J15" s="24"/>
      <c r="K15" s="62"/>
      <c r="L15" s="62"/>
      <c r="M15" s="62"/>
      <c r="N15" s="62"/>
      <c r="O15" s="25"/>
      <c r="P15" s="62"/>
      <c r="Q15" s="62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70">
        <v>1</v>
      </c>
      <c r="C16" s="83" t="s">
        <v>9</v>
      </c>
      <c r="D16" s="83"/>
      <c r="E16" s="83"/>
      <c r="F16" s="118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67" t="s">
        <v>7</v>
      </c>
      <c r="V16" s="68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71"/>
      <c r="C17" s="83" t="s">
        <v>8</v>
      </c>
      <c r="D17" s="83"/>
      <c r="E17" s="83"/>
      <c r="F17" s="83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67" t="s">
        <v>10</v>
      </c>
      <c r="V17" s="68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70">
        <v>2</v>
      </c>
      <c r="C18" s="83" t="s">
        <v>9</v>
      </c>
      <c r="D18" s="83"/>
      <c r="E18" s="83"/>
      <c r="F18" s="83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67" t="s">
        <v>7</v>
      </c>
      <c r="V18" s="68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71"/>
      <c r="C19" s="83" t="s">
        <v>8</v>
      </c>
      <c r="D19" s="83"/>
      <c r="E19" s="83"/>
      <c r="F19" s="83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67" t="s">
        <v>10</v>
      </c>
      <c r="V19" s="68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70">
        <v>3</v>
      </c>
      <c r="C20" s="83" t="s">
        <v>9</v>
      </c>
      <c r="D20" s="83"/>
      <c r="E20" s="83"/>
      <c r="F20" s="83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67" t="s">
        <v>7</v>
      </c>
      <c r="V20" s="68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71"/>
      <c r="C21" s="83" t="s">
        <v>8</v>
      </c>
      <c r="D21" s="83"/>
      <c r="E21" s="83"/>
      <c r="F21" s="8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67" t="s">
        <v>10</v>
      </c>
      <c r="V21" s="68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70">
        <v>4</v>
      </c>
      <c r="C22" s="83" t="s">
        <v>9</v>
      </c>
      <c r="D22" s="83"/>
      <c r="E22" s="83"/>
      <c r="F22" s="83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67" t="s">
        <v>7</v>
      </c>
      <c r="V22" s="68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71"/>
      <c r="C23" s="83" t="s">
        <v>8</v>
      </c>
      <c r="D23" s="83"/>
      <c r="E23" s="83"/>
      <c r="F23" s="83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67" t="s">
        <v>10</v>
      </c>
      <c r="V23" s="68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70">
        <v>5</v>
      </c>
      <c r="C24" s="83" t="s">
        <v>9</v>
      </c>
      <c r="D24" s="83"/>
      <c r="E24" s="83"/>
      <c r="F24" s="83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67" t="s">
        <v>7</v>
      </c>
      <c r="V24" s="68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71"/>
      <c r="C25" s="83" t="s">
        <v>8</v>
      </c>
      <c r="D25" s="83"/>
      <c r="E25" s="83"/>
      <c r="F25" s="83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67" t="s">
        <v>10</v>
      </c>
      <c r="V25" s="68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119" t="s">
        <v>45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2:29" s="3" customFormat="1" ht="1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">
      <c r="B28" s="58" t="s">
        <v>40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70">
        <v>1</v>
      </c>
      <c r="C29" s="83" t="s">
        <v>39</v>
      </c>
      <c r="D29" s="83"/>
      <c r="E29" s="83"/>
      <c r="F29" s="118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67" t="s">
        <v>7</v>
      </c>
      <c r="V29" s="68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71"/>
      <c r="C30" s="83" t="s">
        <v>8</v>
      </c>
      <c r="D30" s="83"/>
      <c r="E30" s="83"/>
      <c r="F30" s="83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67" t="s">
        <v>10</v>
      </c>
      <c r="V30" s="68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3" t="s">
        <v>41</v>
      </c>
      <c r="C31" s="61"/>
      <c r="D31" s="61"/>
      <c r="E31" s="61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2"/>
      <c r="V31" s="62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25">
      <c r="A33" s="3"/>
      <c r="B33" s="84" t="s">
        <v>17</v>
      </c>
      <c r="C33" s="85"/>
      <c r="D33" s="85"/>
      <c r="E33" s="85"/>
      <c r="F33" s="85"/>
      <c r="G33" s="86"/>
      <c r="H33" s="87"/>
      <c r="I33" s="88"/>
      <c r="J33" s="25" t="s">
        <v>6</v>
      </c>
      <c r="K33" s="25"/>
      <c r="L33" s="25"/>
      <c r="M33" s="25"/>
      <c r="N33" s="62"/>
      <c r="O33" s="25"/>
      <c r="P33" s="62"/>
      <c r="Q33" s="62"/>
      <c r="R33" s="24"/>
      <c r="S33" s="24"/>
      <c r="T33" s="24"/>
      <c r="U33" s="24"/>
      <c r="V33" s="62"/>
      <c r="W33" s="3"/>
      <c r="X33" s="54"/>
      <c r="Y33" s="54"/>
      <c r="Z33" s="54"/>
      <c r="AA33" s="61"/>
      <c r="AB33" s="3"/>
      <c r="AC33" s="3"/>
      <c r="AD33" s="3"/>
      <c r="AF33" s="6">
        <f>300000*G33</f>
        <v>0</v>
      </c>
    </row>
    <row r="34" spans="1:32" ht="23.25" customHeight="1" x14ac:dyDescent="0.2">
      <c r="A34" s="3"/>
      <c r="B34" s="63" t="s">
        <v>42</v>
      </c>
      <c r="C34" s="3"/>
      <c r="D34" s="3"/>
      <c r="E34" s="62"/>
      <c r="F34" s="62"/>
      <c r="G34" s="24"/>
      <c r="H34" s="24"/>
      <c r="I34" s="24"/>
      <c r="J34" s="24"/>
      <c r="K34" s="62"/>
      <c r="L34" s="62"/>
      <c r="M34" s="62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</row>
    <row r="35" spans="1:32" ht="17.25" customHeight="1" thickBot="1" x14ac:dyDescent="0.25">
      <c r="A35" s="3"/>
      <c r="B35" s="58" t="s">
        <v>46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104" t="s">
        <v>17</v>
      </c>
      <c r="C36" s="105"/>
      <c r="D36" s="105"/>
      <c r="E36" s="105"/>
      <c r="F36" s="106"/>
      <c r="G36" s="107">
        <f>G33</f>
        <v>0</v>
      </c>
      <c r="H36" s="108"/>
      <c r="I36" s="109"/>
      <c r="J36" s="4" t="s">
        <v>11</v>
      </c>
      <c r="K36" s="110" t="s">
        <v>29</v>
      </c>
      <c r="L36" s="111"/>
      <c r="M36" s="111"/>
      <c r="N36" s="111"/>
      <c r="O36" s="111"/>
      <c r="P36" s="112"/>
      <c r="Q36" s="1" t="s">
        <v>12</v>
      </c>
      <c r="R36" s="113" t="s">
        <v>34</v>
      </c>
      <c r="S36" s="114"/>
      <c r="T36" s="114"/>
      <c r="U36" s="114"/>
      <c r="V36" s="115">
        <f>IF(AF33&gt;=1500000,1500000,AF33)</f>
        <v>0</v>
      </c>
      <c r="W36" s="116"/>
      <c r="X36" s="116"/>
      <c r="Y36" s="117"/>
      <c r="Z36" s="2" t="s">
        <v>32</v>
      </c>
      <c r="AA36" s="2"/>
      <c r="AB36" s="41"/>
      <c r="AC36" s="3"/>
      <c r="AD36" s="3"/>
    </row>
    <row r="37" spans="1:32" s="5" customFormat="1" ht="11.25" customHeight="1" x14ac:dyDescent="0.2">
      <c r="B37" s="69" t="s">
        <v>47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32" s="5" customFormat="1" ht="11.25" customHeight="1" x14ac:dyDescent="0.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1:32" s="5" customFormat="1" ht="12.75" customHeight="1" x14ac:dyDescent="0.2">
      <c r="B39" s="72"/>
      <c r="C39" s="72"/>
      <c r="D39" s="72"/>
      <c r="E39" s="72"/>
      <c r="F39" s="72"/>
      <c r="G39" s="53"/>
      <c r="H39" s="66"/>
      <c r="I39" s="66"/>
      <c r="J39" s="66"/>
      <c r="K39" s="66"/>
      <c r="L39" s="66"/>
      <c r="M39" s="66"/>
      <c r="N39" s="66"/>
      <c r="O39" s="66"/>
      <c r="P39" s="66"/>
      <c r="Q39" s="43"/>
      <c r="R39" s="66"/>
      <c r="S39" s="66"/>
      <c r="T39" s="66"/>
      <c r="U39" s="66"/>
      <c r="V39" s="65"/>
      <c r="W39" s="65"/>
      <c r="X39" s="65"/>
      <c r="Y39" s="65"/>
      <c r="Z39" s="65"/>
      <c r="AA39" s="65"/>
      <c r="AB39" s="43"/>
    </row>
    <row r="40" spans="1:32" s="5" customFormat="1" ht="17.25" customHeight="1" thickBot="1" x14ac:dyDescent="0.25">
      <c r="B40" s="60" t="s">
        <v>48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25">
      <c r="B41" s="73" t="s">
        <v>30</v>
      </c>
      <c r="C41" s="74"/>
      <c r="D41" s="74"/>
      <c r="E41" s="74"/>
      <c r="F41" s="74"/>
      <c r="G41" s="75">
        <f>MIN(G13,V36)</f>
        <v>0</v>
      </c>
      <c r="H41" s="76"/>
      <c r="I41" s="76"/>
      <c r="J41" s="76"/>
      <c r="K41" s="77"/>
      <c r="L41" s="25" t="s">
        <v>32</v>
      </c>
      <c r="M41" s="25" t="s">
        <v>20</v>
      </c>
      <c r="N41" s="25" t="s">
        <v>33</v>
      </c>
      <c r="O41" s="25"/>
      <c r="P41" s="62"/>
      <c r="Q41" s="62"/>
      <c r="R41" s="24"/>
      <c r="S41" s="24"/>
      <c r="T41" s="24"/>
      <c r="U41" s="24"/>
      <c r="V41" s="62"/>
      <c r="X41" s="54"/>
      <c r="Y41" s="54"/>
      <c r="Z41" s="54"/>
      <c r="AA41" s="53"/>
    </row>
    <row r="42" spans="1:32" s="5" customFormat="1" ht="17.25" customHeight="1" x14ac:dyDescent="0.2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  <mergeCell ref="A3:AD3"/>
    <mergeCell ref="AA1:AD1"/>
    <mergeCell ref="B11:Y12"/>
    <mergeCell ref="M10:Q10"/>
    <mergeCell ref="G7:J7"/>
    <mergeCell ref="X8:Y8"/>
    <mergeCell ref="B6:K6"/>
    <mergeCell ref="M6:V6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</mergeCells>
  <phoneticPr fontId="1"/>
  <dataValidations count="2">
    <dataValidation imeMode="off" allowBlank="1" showInputMessage="1" showErrorMessage="1" sqref="G13 E34 M10 R14:R25 V33:V34 K34:P34 G33:G34 K7:L10 G15 K15:P15 E15 R33:R34 M33:P33 B10 V7:V10 J33 L5:L6 E7:E9 Q13 U13 L13:O13 G7:G10 R7:R10 L41:N41 M42:N42 M14:P14 V14:V15 V41:V42 M5:P5 R41:R42 B13:B14 E5:K5 AH11:AH12 G41:G42 O41:P42 G36 R29:R31" xr:uid="{00000000-0002-0000-0000-000000000000}"/>
    <dataValidation type="list" allowBlank="1" showInputMessage="1" showErrorMessage="1" sqref="G36 G39:G40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申請額計算表（一般用）</vt:lpstr>
      <vt:lpstr>'別紙１　申請額計算表（一般用）'!Print_Area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佐藤 英司</cp:lastModifiedBy>
  <cp:lastPrinted>2021-07-15T09:14:39Z</cp:lastPrinted>
  <dcterms:created xsi:type="dcterms:W3CDTF">2020-05-23T02:59:19Z</dcterms:created>
  <dcterms:modified xsi:type="dcterms:W3CDTF">2021-07-25T23:02:28Z</dcterms:modified>
</cp:coreProperties>
</file>