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LAN-DATA\kunoheshoko\令和3年度\コロナ対策事業\地域企業経営支援金\案内・使用様式\"/>
    </mc:Choice>
  </mc:AlternateContent>
  <xr:revisionPtr revIDLastSave="0" documentId="13_ncr:1_{4412103D-59B2-4E35-9A05-FEAFCA3B4D01}" xr6:coauthVersionLast="47" xr6:coauthVersionMax="47" xr10:uidLastSave="{00000000-0000-0000-0000-000000000000}"/>
  <bookViews>
    <workbookView xWindow="2535" yWindow="1575" windowWidth="14730" windowHeight="12120" tabRatio="665" xr2:uid="{00000000-000D-0000-FFFF-FFFF00000000}"/>
  </bookViews>
  <sheets>
    <sheet name="別紙１　申請額計算表（宿泊・卸売用） " sheetId="15" r:id="rId1"/>
    <sheet name="別紙１　申請額計算表（宿泊・卸売用）  (記載例)" sheetId="16" r:id="rId2"/>
  </sheets>
  <definedNames>
    <definedName name="_xlnm.Print_Area" localSheetId="0">'別紙１　申請額計算表（宿泊・卸売用） '!$A$1:$AD$38</definedName>
    <definedName name="_xlnm.Print_Area" localSheetId="1">'別紙１　申請額計算表（宿泊・卸売用）  (記載例)'!$A$1:$AD$38</definedName>
  </definedNames>
  <calcPr calcId="191029"/>
</workbook>
</file>

<file path=xl/calcChain.xml><?xml version="1.0" encoding="utf-8"?>
<calcChain xmlns="http://schemas.openxmlformats.org/spreadsheetml/2006/main">
  <c r="AF34" i="16" l="1"/>
  <c r="AF33" i="16"/>
  <c r="AF29" i="16"/>
  <c r="L29" i="16"/>
  <c r="AF36" i="16" s="1"/>
  <c r="AF28" i="16"/>
  <c r="L28" i="16"/>
  <c r="AF27" i="16"/>
  <c r="L27" i="16" s="1"/>
  <c r="AF35" i="16" s="1"/>
  <c r="AF26" i="16"/>
  <c r="L26" i="16"/>
  <c r="AF25" i="16"/>
  <c r="L25" i="16"/>
  <c r="G13" i="16"/>
  <c r="R10" i="16"/>
  <c r="G10" i="16"/>
  <c r="AH11" i="16" s="1"/>
  <c r="X9" i="16"/>
  <c r="X8" i="16"/>
  <c r="X7" i="16"/>
  <c r="G33" i="16" l="1"/>
  <c r="G37" i="16"/>
  <c r="X10" i="16"/>
  <c r="AF29" i="15" l="1"/>
  <c r="L29" i="15" s="1"/>
  <c r="AF36" i="15" s="1"/>
  <c r="AF28" i="15"/>
  <c r="L28" i="15" s="1"/>
  <c r="AF27" i="15"/>
  <c r="L27" i="15" s="1"/>
  <c r="AF35" i="15" s="1"/>
  <c r="AF26" i="15"/>
  <c r="L26" i="15" s="1"/>
  <c r="AF34" i="15" s="1"/>
  <c r="AF25" i="15"/>
  <c r="L25" i="15" s="1"/>
  <c r="AF33" i="15" s="1"/>
  <c r="R10" i="15"/>
  <c r="G10" i="15"/>
  <c r="X9" i="15"/>
  <c r="X8" i="15"/>
  <c r="X7" i="15"/>
  <c r="G33" i="15" l="1"/>
  <c r="G13" i="15"/>
  <c r="X10" i="15"/>
  <c r="AH11" i="15"/>
  <c r="G37" i="15" l="1"/>
</calcChain>
</file>

<file path=xl/sharedStrings.xml><?xml version="1.0" encoding="utf-8"?>
<sst xmlns="http://schemas.openxmlformats.org/spreadsheetml/2006/main" count="167" uniqueCount="62">
  <si>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</si>
  <si>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</si>
  <si>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</si>
  <si>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</si>
  <si>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</si>
  <si>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</si>
  <si>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</si>
  <si>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</si>
  <si>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</si>
  <si>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</si>
  <si>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</si>
  <si>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</si>
  <si>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</si>
  <si>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</si>
  <si>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</si>
  <si>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</si>
  <si>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</si>
  <si>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</si>
  <si>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</si>
  <si>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</si>
  <si>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</si>
  <si>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②R3.4～R4.3の連続する
　3か月売上（今期）</t>
    <rPh sb="11" eb="13">
      <t>レンゾク</t>
    </rPh>
    <rPh sb="19" eb="20">
      <t>ゲツ</t>
    </rPh>
    <rPh sb="20" eb="22">
      <t>ウリアゲ</t>
    </rPh>
    <rPh sb="23" eb="25">
      <t>コンキ</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</si>
  <si>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</si>
  <si>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</si>
  <si>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</si>
  <si>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</si>
  <si>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</si>
  <si>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</si>
  <si>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</si>
  <si>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</si>
  <si>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</si>
  <si>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</si>
  <si>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</si>
  <si>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</si>
  <si>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</si>
  <si>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</si>
  <si>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</si>
  <si>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</si>
  <si>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</si>
  <si>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</si>
  <si>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</si>
  <si>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</si>
  <si>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</si>
  <si>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</si>
  <si>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</si>
  <si>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</si>
  <si>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</si>
  <si>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</si>
  <si>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</si>
  <si>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</si>
  <si>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</si>
  <si>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</si>
  <si>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</si>
  <si>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</si>
  <si>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注4　従業員数は直接雇用するパート従業員も含んだ人数を記載してください。</t>
    <rPh sb="0" eb="1">
      <t>チュウ</t>
    </rPh>
    <rPh sb="3" eb="6">
      <t>ジュウギョウイン</t>
    </rPh>
    <rPh sb="6" eb="7">
      <t>スウ</t>
    </rPh>
    <rPh sb="8" eb="10">
      <t>チョクセツ</t>
    </rPh>
    <rPh sb="10" eb="12">
      <t>コヨウ</t>
    </rPh>
    <rPh sb="17" eb="20">
      <t>ジュウギョウイン</t>
    </rPh>
    <rPh sb="21" eb="22">
      <t>フク</t>
    </rPh>
    <rPh sb="24" eb="26">
      <t>ニンズウ</t>
    </rPh>
    <rPh sb="27" eb="29">
      <t>キサイ</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</si>
  <si>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</si>
  <si>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</si>
  <si>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t>
  </si>
  <si>
    <t>　■■■■</t>
    <phoneticPr fontId="1"/>
  </si>
  <si>
    <t>76　飲食店</t>
    <rPh sb="3" eb="6">
      <t>インショクテン</t>
    </rPh>
    <phoneticPr fontId="1"/>
  </si>
  <si>
    <t>（店舗住所を正確に記入）</t>
    <rPh sb="1" eb="5">
      <t>テンポジュウショ</t>
    </rPh>
    <rPh sb="6" eb="8">
      <t>セイカク</t>
    </rPh>
    <rPh sb="9" eb="11">
      <t>キニュウ</t>
    </rPh>
    <phoneticPr fontId="1"/>
  </si>
  <si>
    <t>（電話番号を記入）</t>
    <rPh sb="1" eb="3">
      <t>デンワ</t>
    </rPh>
    <rPh sb="3" eb="5">
      <t>バンゴウ</t>
    </rPh>
    <rPh sb="6" eb="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</si>
</sst>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6">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0" borderId="1"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177" fontId="3" fillId="0" borderId="0" xfId="1" applyNumberFormat="1" applyFont="1" applyAlignment="1">
      <alignment horizontal="left" vertical="center"/>
    </xf>
    <xf numFmtId="38" fontId="14"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8" fillId="0" borderId="0" xfId="1" applyFont="1" applyBorder="1" applyAlignment="1">
      <alignment horizontal="left" vertical="center"/>
    </xf>
    <xf numFmtId="38" fontId="18" fillId="0" borderId="11"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2" borderId="1" xfId="1" applyFont="1" applyFill="1" applyBorder="1" applyAlignment="1">
      <alignment horizontal="center"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1" xfId="1"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4" fillId="0" borderId="0" xfId="1" applyFont="1" applyBorder="1" applyAlignment="1">
      <alignment horizontal="left" vertical="top" wrapText="1"/>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3" fillId="2" borderId="6" xfId="1" applyFont="1" applyFill="1" applyBorder="1" applyAlignment="1" applyProtection="1">
      <alignment horizontal="right" vertical="center"/>
      <protection locked="0"/>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3" fillId="0" borderId="1"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9" fontId="3" fillId="0" borderId="13" xfId="1" applyNumberFormat="1" applyFont="1" applyFill="1" applyBorder="1" applyAlignment="1">
      <alignment horizontal="right" vertical="center"/>
    </xf>
    <xf numFmtId="38" fontId="9" fillId="0" borderId="1" xfId="1" applyFont="1" applyBorder="1" applyAlignment="1">
      <alignment horizontal="center" vertical="center"/>
    </xf>
    <xf numFmtId="38" fontId="3" fillId="2" borderId="1" xfId="1" applyFont="1" applyFill="1" applyBorder="1" applyAlignment="1" applyProtection="1">
      <alignment horizontal="right" vertical="center"/>
      <protection locked="0"/>
    </xf>
    <xf numFmtId="9" fontId="3" fillId="0" borderId="1" xfId="1" applyNumberFormat="1" applyFont="1" applyFill="1" applyBorder="1" applyAlignment="1">
      <alignment horizontal="right" vertical="center"/>
    </xf>
    <xf numFmtId="38" fontId="9" fillId="0" borderId="1" xfId="1" applyFont="1" applyFill="1" applyBorder="1" applyAlignment="1">
      <alignment horizontal="left" vertical="center" shrinkToFit="1"/>
    </xf>
    <xf numFmtId="38" fontId="3" fillId="2" borderId="9" xfId="1" applyFont="1" applyFill="1" applyBorder="1" applyAlignment="1" applyProtection="1">
      <alignment horizontal="right" vertical="center"/>
      <protection locked="0"/>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xf numFmtId="38" fontId="15" fillId="0" borderId="0" xfId="1" applyFont="1" applyBorder="1" applyAlignment="1">
      <alignment horizontal="center" vertical="center"/>
    </xf>
    <xf numFmtId="38" fontId="3" fillId="0" borderId="11" xfId="1" applyFont="1" applyBorder="1" applyAlignment="1">
      <alignment horizontal="left" vertical="center" wrapText="1"/>
    </xf>
    <xf numFmtId="38" fontId="3" fillId="0" borderId="11" xfId="1" applyFont="1" applyFill="1" applyBorder="1" applyAlignment="1">
      <alignment horizontal="center" vertical="center"/>
    </xf>
    <xf numFmtId="38" fontId="19" fillId="2" borderId="3" xfId="1" applyFont="1" applyFill="1" applyBorder="1" applyAlignment="1">
      <alignment horizontal="center" vertical="center"/>
    </xf>
    <xf numFmtId="38" fontId="19" fillId="2" borderId="3" xfId="1" applyFont="1" applyFill="1" applyBorder="1" applyAlignment="1" applyProtection="1">
      <alignment horizontal="center" vertical="center"/>
      <protection locked="0"/>
    </xf>
    <xf numFmtId="38" fontId="19" fillId="2" borderId="1" xfId="1" applyFont="1" applyFill="1" applyBorder="1" applyAlignment="1" applyProtection="1">
      <alignment horizontal="right" vertical="center"/>
      <protection locked="0"/>
    </xf>
    <xf numFmtId="38" fontId="19" fillId="2" borderId="9" xfId="1" applyFont="1" applyFill="1" applyBorder="1" applyAlignment="1" applyProtection="1">
      <alignment horizontal="right" vertical="center"/>
      <protection locked="0"/>
    </xf>
    <xf numFmtId="38" fontId="19" fillId="0" borderId="6" xfId="1" applyFont="1" applyFill="1" applyBorder="1" applyAlignment="1" applyProtection="1">
      <alignment horizontal="right" vertical="center"/>
      <protection locked="0"/>
    </xf>
    <xf numFmtId="38" fontId="19" fillId="0" borderId="7" xfId="1" applyFont="1" applyFill="1" applyBorder="1" applyAlignment="1" applyProtection="1">
      <alignment horizontal="right" vertical="center"/>
      <protection locked="0"/>
    </xf>
    <xf numFmtId="38" fontId="19" fillId="0" borderId="8" xfId="1" applyFont="1" applyFill="1" applyBorder="1" applyAlignment="1" applyProtection="1">
      <alignment horizontal="right" vertical="center"/>
      <protection locked="0"/>
    </xf>
    <xf numFmtId="38" fontId="20" fillId="3" borderId="15" xfId="1" applyFont="1" applyFill="1" applyBorder="1" applyAlignment="1" applyProtection="1">
      <alignment vertical="center"/>
      <protection locked="0"/>
    </xf>
    <xf numFmtId="38" fontId="20" fillId="3" borderId="16" xfId="1" applyFont="1" applyFill="1" applyBorder="1" applyAlignment="1" applyProtection="1">
      <alignment vertical="center"/>
      <protection locked="0"/>
    </xf>
    <xf numFmtId="38" fontId="20" fillId="3" borderId="17" xfId="1" applyFont="1" applyFill="1" applyBorder="1" applyAlignment="1" applyProtection="1">
      <alignment vertical="center"/>
      <protection locked="0"/>
    </xf>
    <xf numFmtId="38" fontId="19" fillId="0" borderId="2" xfId="1" applyFont="1" applyBorder="1" applyAlignment="1">
      <alignment vertical="center"/>
    </xf>
    <xf numFmtId="38" fontId="19" fillId="0" borderId="3" xfId="1" applyFont="1" applyBorder="1" applyAlignment="1">
      <alignment vertical="center"/>
    </xf>
    <xf numFmtId="38" fontId="19" fillId="0" borderId="2" xfId="1" applyFont="1" applyFill="1" applyBorder="1" applyAlignment="1" applyProtection="1">
      <alignment vertical="center"/>
      <protection locked="0"/>
    </xf>
    <xf numFmtId="38" fontId="19" fillId="2" borderId="6" xfId="1" applyFont="1" applyFill="1" applyBorder="1" applyAlignment="1" applyProtection="1">
      <alignment horizontal="right" vertical="center"/>
      <protection locked="0"/>
    </xf>
    <xf numFmtId="38" fontId="19" fillId="2" borderId="7" xfId="1" applyFont="1" applyFill="1" applyBorder="1" applyAlignment="1" applyProtection="1">
      <alignment horizontal="right" vertical="center"/>
      <protection locked="0"/>
    </xf>
    <xf numFmtId="38" fontId="19" fillId="2" borderId="8" xfId="1" applyFont="1" applyFill="1" applyBorder="1" applyAlignment="1" applyProtection="1">
      <alignment horizontal="right" vertical="center"/>
      <protection locked="0"/>
    </xf>
    <xf numFmtId="38" fontId="19" fillId="2" borderId="1" xfId="1" applyFont="1" applyFill="1" applyBorder="1" applyAlignment="1">
      <alignment horizontal="center" vertical="center"/>
    </xf>
    <xf numFmtId="38" fontId="20" fillId="3" borderId="6" xfId="1" applyFont="1" applyFill="1" applyBorder="1" applyAlignment="1" applyProtection="1">
      <alignment horizontal="right" vertical="center"/>
      <protection locked="0"/>
    </xf>
    <xf numFmtId="38" fontId="20" fillId="3" borderId="7" xfId="1" applyFont="1" applyFill="1" applyBorder="1" applyAlignment="1" applyProtection="1">
      <alignment horizontal="right" vertical="center"/>
      <protection locked="0"/>
    </xf>
    <xf numFmtId="38" fontId="20" fillId="3" borderId="8" xfId="1" applyFont="1" applyFill="1" applyBorder="1" applyAlignment="1" applyProtection="1">
      <alignment horizontal="right" vertical="center"/>
      <protection locked="0"/>
    </xf>
    <xf numFmtId="0" fontId="3" fillId="0" borderId="0" xfId="2" applyFont="1" applyAlignment="1">
      <alignment vertical="center"/>
    </xf>
    <xf numFmtId="0" fontId="3" fillId="0" borderId="0" xfId="2" applyFont="1" applyAlignment="1">
      <alignment horizontal="left" vertical="center"/>
    </xf>
    <xf numFmtId="0" fontId="12" fillId="0" borderId="0" xfId="2" applyFont="1" applyAlignment="1">
      <alignment vertical="center"/>
    </xf>
    <xf numFmtId="176" fontId="8" fillId="0" borderId="0" xfId="2" applyNumberFormat="1" applyFont="1" applyAlignment="1">
      <alignment vertical="center"/>
    </xf>
    <xf numFmtId="176" fontId="3" fillId="0" borderId="0" xfId="2" applyNumberFormat="1" applyFont="1" applyAlignment="1">
      <alignmen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76200</xdr:colOff>
      <xdr:row>6</xdr:row>
      <xdr:rowOff>247650</xdr:rowOff>
    </xdr:from>
    <xdr:to>
      <xdr:col>24</xdr:col>
      <xdr:colOff>276225</xdr:colOff>
      <xdr:row>7</xdr:row>
      <xdr:rowOff>247650</xdr:rowOff>
    </xdr:to>
    <xdr:sp macro="" textlink="">
      <xdr:nvSpPr>
        <xdr:cNvPr id="2" name="楕円 1">
          <a:extLst>
            <a:ext uri="{FF2B5EF4-FFF2-40B4-BE49-F238E27FC236}">
              <a16:creationId xmlns:a16="http://schemas.microsoft.com/office/drawing/2014/main" id="{2D2ADCBE-E8D9-41C3-B903-B5FBA6378FDC}"/>
            </a:ext>
          </a:extLst>
        </xdr:cNvPr>
        <xdr:cNvSpPr/>
      </xdr:nvSpPr>
      <xdr:spPr>
        <a:xfrm>
          <a:off x="5553075" y="1485900"/>
          <a:ext cx="48577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209550</xdr:colOff>
      <xdr:row>12</xdr:row>
      <xdr:rowOff>28575</xdr:rowOff>
    </xdr:from>
    <xdr:to>
      <xdr:col>25</xdr:col>
      <xdr:colOff>19050</xdr:colOff>
      <xdr:row>15</xdr:row>
      <xdr:rowOff>219076</xdr:rowOff>
    </xdr:to>
    <xdr:sp macro="" textlink="">
      <xdr:nvSpPr>
        <xdr:cNvPr id="3" name="四角形吹き出し 2">
          <a:extLst>
            <a:ext uri="{FF2B5EF4-FFF2-40B4-BE49-F238E27FC236}">
              <a16:creationId xmlns:a16="http://schemas.microsoft.com/office/drawing/2014/main" id="{55FC6418-25FE-46EB-A319-C00E4D23D21B}"/>
            </a:ext>
          </a:extLst>
        </xdr:cNvPr>
        <xdr:cNvSpPr/>
      </xdr:nvSpPr>
      <xdr:spPr>
        <a:xfrm>
          <a:off x="2828925" y="2819400"/>
          <a:ext cx="3238500" cy="790576"/>
        </a:xfrm>
        <a:prstGeom prst="wedgeRectCallout">
          <a:avLst>
            <a:gd name="adj1" fmla="val -55726"/>
            <a:gd name="adj2" fmla="val -34413"/>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１期間計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３期間計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売上減少額</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1,405,000</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50">
              <a:effectLst/>
              <a:latin typeface="ＭＳ 明朝" panose="02020609040205080304" pitchFamily="17" charset="-128"/>
              <a:ea typeface="ＭＳ 明朝" panose="02020609040205080304" pitchFamily="17" charset="-128"/>
              <a:cs typeface="+mn-cs"/>
            </a:rPr>
            <a:t>－</a:t>
          </a:r>
          <a:r>
            <a:rPr lang="ja-JP" altLang="en-US" sz="1050">
              <a:effectLst/>
              <a:latin typeface="ＭＳ 明朝" panose="02020609040205080304" pitchFamily="17" charset="-128"/>
              <a:ea typeface="ＭＳ 明朝" panose="02020609040205080304" pitchFamily="17" charset="-128"/>
              <a:cs typeface="+mn-cs"/>
            </a:rPr>
            <a:t>　</a:t>
          </a:r>
          <a:r>
            <a:rPr lang="en-US" altLang="ja-JP" sz="1050">
              <a:effectLst/>
              <a:latin typeface="ＭＳ 明朝" panose="02020609040205080304" pitchFamily="17" charset="-128"/>
              <a:ea typeface="ＭＳ 明朝" panose="02020609040205080304" pitchFamily="17" charset="-128"/>
              <a:cs typeface="+mn-cs"/>
            </a:rPr>
            <a:t>990,580</a:t>
          </a:r>
          <a:r>
            <a:rPr lang="ja-JP" altLang="en-US" sz="1050">
              <a:effectLst/>
              <a:latin typeface="ＭＳ 明朝" panose="02020609040205080304" pitchFamily="17" charset="-128"/>
              <a:ea typeface="ＭＳ 明朝" panose="02020609040205080304" pitchFamily="17" charset="-128"/>
              <a:cs typeface="+mn-cs"/>
            </a:rPr>
            <a:t>　  ＝　</a:t>
          </a:r>
          <a:r>
            <a:rPr lang="ja-JP" altLang="en-US" sz="1050" baseline="0">
              <a:effectLst/>
              <a:latin typeface="ＭＳ 明朝" panose="02020609040205080304" pitchFamily="17" charset="-128"/>
              <a:ea typeface="ＭＳ 明朝" panose="02020609040205080304" pitchFamily="17" charset="-128"/>
              <a:cs typeface="+mn-cs"/>
            </a:rPr>
            <a:t> </a:t>
          </a:r>
          <a:r>
            <a:rPr lang="en-US" altLang="ja-JP" sz="1050" baseline="0">
              <a:effectLst/>
              <a:latin typeface="ＭＳ 明朝" panose="02020609040205080304" pitchFamily="17" charset="-128"/>
              <a:ea typeface="ＭＳ 明朝" panose="02020609040205080304" pitchFamily="17" charset="-128"/>
              <a:cs typeface="+mn-cs"/>
            </a:rPr>
            <a:t>414,420</a:t>
          </a:r>
        </a:p>
        <a:p>
          <a:pPr algn="just">
            <a:spcAft>
              <a:spcPts val="0"/>
            </a:spcAft>
          </a:pPr>
          <a:r>
            <a:rPr lang="ja-JP" altLang="en-US" sz="1050" baseline="0">
              <a:effectLst/>
              <a:latin typeface="ＭＳ 明朝" panose="02020609040205080304" pitchFamily="17" charset="-128"/>
              <a:ea typeface="ＭＳ 明朝" panose="02020609040205080304" pitchFamily="17" charset="-128"/>
              <a:cs typeface="+mn-cs"/>
            </a:rPr>
            <a:t>　千円未満切り捨てのため　</a:t>
          </a:r>
          <a:r>
            <a:rPr lang="en-US" altLang="ja-JP" sz="1050" b="1" u="sng" baseline="0">
              <a:effectLst/>
              <a:latin typeface="ＭＳ 明朝" panose="02020609040205080304" pitchFamily="17" charset="-128"/>
              <a:ea typeface="ＭＳ 明朝" panose="02020609040205080304" pitchFamily="17" charset="-128"/>
              <a:cs typeface="+mn-cs"/>
            </a:rPr>
            <a:t>414,000</a:t>
          </a:r>
          <a:endParaRPr lang="en-US" altLang="ja-JP" sz="1050" b="1" u="sng">
            <a:effectLst/>
            <a:latin typeface="ＭＳ 明朝" panose="02020609040205080304" pitchFamily="17" charset="-128"/>
            <a:ea typeface="ＭＳ 明朝" panose="02020609040205080304" pitchFamily="17" charset="-128"/>
            <a:cs typeface="+mn-cs"/>
          </a:endParaRPr>
        </a:p>
        <a:p>
          <a:pPr algn="just">
            <a:spcAft>
              <a:spcPts val="0"/>
            </a:spcAft>
          </a:pPr>
          <a:r>
            <a:rPr lang="ja-JP" altLang="en-US" sz="1100" kern="100">
              <a:effectLst/>
              <a:latin typeface="ＭＳ 明朝" panose="02020609040205080304" pitchFamily="17" charset="-128"/>
              <a:ea typeface="ＭＳ 明朝" panose="02020609040205080304" pitchFamily="17" charset="-128"/>
              <a:cs typeface="+mn-cs"/>
            </a:rPr>
            <a:t>　</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19</xdr:col>
      <xdr:colOff>123824</xdr:colOff>
      <xdr:row>19</xdr:row>
      <xdr:rowOff>47625</xdr:rowOff>
    </xdr:from>
    <xdr:to>
      <xdr:col>27</xdr:col>
      <xdr:colOff>152399</xdr:colOff>
      <xdr:row>22</xdr:row>
      <xdr:rowOff>59690</xdr:rowOff>
    </xdr:to>
    <xdr:sp macro="" textlink="">
      <xdr:nvSpPr>
        <xdr:cNvPr id="4" name="四角形吹き出し 3">
          <a:extLst>
            <a:ext uri="{FF2B5EF4-FFF2-40B4-BE49-F238E27FC236}">
              <a16:creationId xmlns:a16="http://schemas.microsoft.com/office/drawing/2014/main" id="{6BA1856E-F350-49C4-B7A0-A1201611F1AA}"/>
            </a:ext>
          </a:extLst>
        </xdr:cNvPr>
        <xdr:cNvSpPr/>
      </xdr:nvSpPr>
      <xdr:spPr>
        <a:xfrm>
          <a:off x="4648199" y="4267200"/>
          <a:ext cx="2028825" cy="669290"/>
        </a:xfrm>
        <a:prstGeom prst="wedgeRectCallout">
          <a:avLst>
            <a:gd name="adj1" fmla="val -43371"/>
            <a:gd name="adj2" fmla="val -9466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対象となる施設を</a:t>
          </a:r>
          <a:r>
            <a:rPr lang="ja-JP" altLang="ja-JP" sz="1100">
              <a:effectLst/>
              <a:latin typeface="+mn-lt"/>
              <a:ea typeface="+mn-ea"/>
              <a:cs typeface="+mn-cs"/>
            </a:rPr>
            <a:t>記入</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200025</xdr:colOff>
      <xdr:row>17</xdr:row>
      <xdr:rowOff>123825</xdr:rowOff>
    </xdr:from>
    <xdr:to>
      <xdr:col>17</xdr:col>
      <xdr:colOff>180975</xdr:colOff>
      <xdr:row>20</xdr:row>
      <xdr:rowOff>193040</xdr:rowOff>
    </xdr:to>
    <xdr:sp macro="" textlink="">
      <xdr:nvSpPr>
        <xdr:cNvPr id="5" name="四角形吹き出し 4">
          <a:extLst>
            <a:ext uri="{FF2B5EF4-FFF2-40B4-BE49-F238E27FC236}">
              <a16:creationId xmlns:a16="http://schemas.microsoft.com/office/drawing/2014/main" id="{702488E0-08DF-4E59-89A1-9BD7471E0AC1}"/>
            </a:ext>
          </a:extLst>
        </xdr:cNvPr>
        <xdr:cNvSpPr/>
      </xdr:nvSpPr>
      <xdr:spPr>
        <a:xfrm>
          <a:off x="2343150" y="3962400"/>
          <a:ext cx="1885950" cy="669290"/>
        </a:xfrm>
        <a:prstGeom prst="wedgeRectCallout">
          <a:avLst>
            <a:gd name="adj1" fmla="val -58277"/>
            <a:gd name="adj2" fmla="val 4338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雇用保険の事業所別被保険者台帳で確認できる人数を記入してください。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1"/>
  <sheetViews>
    <sheetView showGridLines="0" showZeros="0" tabSelected="1" view="pageBreakPreview" topLeftCell="A22" zoomScaleNormal="100" zoomScaleSheetLayoutView="100" workbookViewId="0">
      <selection activeCell="N35" sqref="N35"/>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34.5" style="6" hidden="1" customWidth="1"/>
    <col min="33" max="33" width="4" style="6" customWidth="1"/>
    <col min="34" max="34" width="27.5" style="6" customWidth="1"/>
    <col min="35" max="16384" width="8.83203125" style="6"/>
  </cols>
  <sheetData>
    <row r="1" spans="1:38" ht="17.25" customHeight="1" x14ac:dyDescent="0.2">
      <c r="A1" s="64" t="s">
        <v>12</v>
      </c>
      <c r="B1" s="2"/>
      <c r="C1" s="2"/>
      <c r="D1" s="2"/>
      <c r="E1" s="2"/>
      <c r="F1" s="2"/>
      <c r="G1" s="2"/>
      <c r="H1" s="2"/>
      <c r="I1" s="2"/>
      <c r="J1" s="2"/>
      <c r="K1" s="2"/>
      <c r="L1" s="2"/>
      <c r="M1" s="2"/>
      <c r="N1" s="2"/>
      <c r="O1" s="2"/>
      <c r="P1" s="2"/>
      <c r="Q1" s="2"/>
      <c r="R1" s="2"/>
      <c r="S1" s="2"/>
      <c r="T1" s="2"/>
      <c r="U1" s="2"/>
      <c r="V1" s="2"/>
      <c r="W1" s="2"/>
      <c r="X1" s="2"/>
      <c r="Y1" s="2"/>
      <c r="Z1" s="2"/>
      <c r="AA1" s="125" t="s">
        <v>29</v>
      </c>
      <c r="AB1" s="126"/>
      <c r="AC1" s="126"/>
      <c r="AD1" s="127"/>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28" t="s">
        <v>46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9" t="s">
        <v>49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29" t="s">
        <v>22</v>
      </c>
      <c r="C6" s="129"/>
      <c r="D6" s="129"/>
      <c r="E6" s="129"/>
      <c r="F6" s="129"/>
      <c r="G6" s="129"/>
      <c r="H6" s="129"/>
      <c r="I6" s="129"/>
      <c r="J6" s="129"/>
      <c r="K6" s="129"/>
      <c r="L6" s="8"/>
      <c r="M6" s="129" t="s">
        <v>21</v>
      </c>
      <c r="N6" s="129"/>
      <c r="O6" s="129"/>
      <c r="P6" s="129"/>
      <c r="Q6" s="129"/>
      <c r="R6" s="129"/>
      <c r="S6" s="129"/>
      <c r="T6" s="129"/>
      <c r="U6" s="129"/>
      <c r="V6" s="129"/>
      <c r="W6" s="11"/>
      <c r="X6" s="130" t="s">
        <v>4</v>
      </c>
      <c r="Y6" s="130"/>
      <c r="Z6" s="11"/>
      <c r="AA6" s="130" t="s">
        <v>5</v>
      </c>
      <c r="AB6" s="130"/>
      <c r="AC6" s="130"/>
    </row>
    <row r="7" spans="1:38" ht="20.25" customHeight="1" x14ac:dyDescent="0.2">
      <c r="A7" s="2"/>
      <c r="B7" s="13" t="s">
        <v>3</v>
      </c>
      <c r="C7" s="51"/>
      <c r="D7" s="14" t="s">
        <v>2</v>
      </c>
      <c r="E7" s="52"/>
      <c r="F7" s="15" t="s">
        <v>0</v>
      </c>
      <c r="G7" s="121"/>
      <c r="H7" s="121"/>
      <c r="I7" s="121"/>
      <c r="J7" s="121"/>
      <c r="K7" s="16" t="s">
        <v>1</v>
      </c>
      <c r="L7" s="17"/>
      <c r="M7" s="13" t="s">
        <v>3</v>
      </c>
      <c r="N7" s="51"/>
      <c r="O7" s="14" t="s">
        <v>2</v>
      </c>
      <c r="P7" s="53"/>
      <c r="Q7" s="15" t="s">
        <v>0</v>
      </c>
      <c r="R7" s="121"/>
      <c r="S7" s="121"/>
      <c r="T7" s="121"/>
      <c r="U7" s="121"/>
      <c r="V7" s="16" t="s">
        <v>1</v>
      </c>
      <c r="W7" s="18"/>
      <c r="X7" s="122" t="str">
        <f>IFERROR((G7-R7)/G7,"")</f>
        <v/>
      </c>
      <c r="Y7" s="122"/>
      <c r="Z7" s="18"/>
      <c r="AA7" s="19"/>
      <c r="AB7" s="123" t="s">
        <v>10</v>
      </c>
      <c r="AC7" s="123"/>
    </row>
    <row r="8" spans="1:38" ht="20.25" customHeight="1" thickBot="1" x14ac:dyDescent="0.25">
      <c r="A8" s="2"/>
      <c r="B8" s="13" t="s">
        <v>3</v>
      </c>
      <c r="C8" s="51"/>
      <c r="D8" s="14" t="s">
        <v>2</v>
      </c>
      <c r="E8" s="52"/>
      <c r="F8" s="15" t="s">
        <v>0</v>
      </c>
      <c r="G8" s="121"/>
      <c r="H8" s="121"/>
      <c r="I8" s="121"/>
      <c r="J8" s="121"/>
      <c r="K8" s="16" t="s">
        <v>1</v>
      </c>
      <c r="L8" s="17"/>
      <c r="M8" s="13" t="s">
        <v>3</v>
      </c>
      <c r="N8" s="51"/>
      <c r="O8" s="14" t="s">
        <v>2</v>
      </c>
      <c r="P8" s="53"/>
      <c r="Q8" s="15" t="s">
        <v>0</v>
      </c>
      <c r="R8" s="121"/>
      <c r="S8" s="121"/>
      <c r="T8" s="121"/>
      <c r="U8" s="121"/>
      <c r="V8" s="16" t="s">
        <v>1</v>
      </c>
      <c r="W8" s="18"/>
      <c r="X8" s="122" t="str">
        <f>IFERROR((G8-R8)/G8,"")</f>
        <v/>
      </c>
      <c r="Y8" s="122"/>
      <c r="Z8" s="18"/>
      <c r="AA8" s="19"/>
      <c r="AB8" s="123"/>
      <c r="AC8" s="123"/>
      <c r="AG8" s="6" t="s">
        <v>45</v>
      </c>
    </row>
    <row r="9" spans="1:38" ht="20.25" customHeight="1" thickTop="1" thickBot="1" x14ac:dyDescent="0.25">
      <c r="A9" s="2"/>
      <c r="B9" s="13" t="s">
        <v>3</v>
      </c>
      <c r="C9" s="51"/>
      <c r="D9" s="14" t="s">
        <v>2</v>
      </c>
      <c r="E9" s="52"/>
      <c r="F9" s="15" t="s">
        <v>0</v>
      </c>
      <c r="G9" s="124"/>
      <c r="H9" s="124"/>
      <c r="I9" s="124"/>
      <c r="J9" s="124"/>
      <c r="K9" s="16" t="s">
        <v>1</v>
      </c>
      <c r="L9" s="17"/>
      <c r="M9" s="13" t="s">
        <v>3</v>
      </c>
      <c r="N9" s="51"/>
      <c r="O9" s="14" t="s">
        <v>2</v>
      </c>
      <c r="P9" s="53"/>
      <c r="Q9" s="15" t="s">
        <v>0</v>
      </c>
      <c r="R9" s="124"/>
      <c r="S9" s="124"/>
      <c r="T9" s="124"/>
      <c r="U9" s="124"/>
      <c r="V9" s="16" t="s">
        <v>1</v>
      </c>
      <c r="W9" s="2"/>
      <c r="X9" s="122" t="str">
        <f t="shared" ref="X9:X10" si="0">IFERROR((G9-R9)/G9,"")</f>
        <v/>
      </c>
      <c r="Y9" s="122"/>
      <c r="Z9" s="18"/>
      <c r="AA9" s="19"/>
      <c r="AB9" s="123"/>
      <c r="AC9" s="123"/>
      <c r="AG9" s="20" t="s">
        <v>18</v>
      </c>
      <c r="AH9" s="21"/>
      <c r="AI9" s="21"/>
      <c r="AJ9" s="21"/>
      <c r="AK9" s="21"/>
      <c r="AL9" s="22"/>
    </row>
    <row r="10" spans="1:38" ht="20.25" customHeight="1" thickBot="1" x14ac:dyDescent="0.25">
      <c r="A10" s="2"/>
      <c r="B10" s="114" t="s">
        <v>23</v>
      </c>
      <c r="C10" s="114"/>
      <c r="D10" s="114"/>
      <c r="E10" s="114"/>
      <c r="F10" s="115"/>
      <c r="G10" s="116">
        <f>SUM(G7:G9)</f>
        <v>0</v>
      </c>
      <c r="H10" s="117"/>
      <c r="I10" s="117"/>
      <c r="J10" s="118"/>
      <c r="K10" s="23" t="s">
        <v>1</v>
      </c>
      <c r="L10" s="17"/>
      <c r="M10" s="114" t="s">
        <v>13</v>
      </c>
      <c r="N10" s="114"/>
      <c r="O10" s="114"/>
      <c r="P10" s="114"/>
      <c r="Q10" s="115"/>
      <c r="R10" s="116">
        <f>SUM(R7:U9)</f>
        <v>0</v>
      </c>
      <c r="S10" s="117"/>
      <c r="T10" s="117"/>
      <c r="U10" s="118"/>
      <c r="V10" s="23" t="s">
        <v>1</v>
      </c>
      <c r="W10" s="2"/>
      <c r="X10" s="119" t="str">
        <f t="shared" si="0"/>
        <v/>
      </c>
      <c r="Y10" s="119"/>
      <c r="Z10" s="18"/>
      <c r="AA10" s="19"/>
      <c r="AB10" s="120" t="s">
        <v>11</v>
      </c>
      <c r="AC10" s="120"/>
      <c r="AG10" s="24" t="s">
        <v>17</v>
      </c>
      <c r="AH10" s="2"/>
      <c r="AI10" s="2"/>
      <c r="AJ10" s="2"/>
      <c r="AK10" s="2"/>
      <c r="AL10" s="25"/>
    </row>
    <row r="11" spans="1:38" ht="24" customHeight="1" thickBot="1" x14ac:dyDescent="0.25">
      <c r="A11" s="2"/>
      <c r="B11" s="98" t="s">
        <v>48</v>
      </c>
      <c r="C11" s="98"/>
      <c r="D11" s="98"/>
      <c r="E11" s="98"/>
      <c r="F11" s="98"/>
      <c r="G11" s="98"/>
      <c r="H11" s="98"/>
      <c r="I11" s="98"/>
      <c r="J11" s="98"/>
      <c r="K11" s="98"/>
      <c r="L11" s="98"/>
      <c r="M11" s="98"/>
      <c r="N11" s="98"/>
      <c r="O11" s="98"/>
      <c r="P11" s="98"/>
      <c r="Q11" s="98"/>
      <c r="R11" s="98"/>
      <c r="S11" s="98"/>
      <c r="T11" s="98"/>
      <c r="U11" s="98"/>
      <c r="V11" s="98"/>
      <c r="W11" s="98"/>
      <c r="X11" s="98"/>
      <c r="Y11" s="98"/>
      <c r="Z11" s="18"/>
      <c r="AA11" s="50" t="s">
        <v>14</v>
      </c>
      <c r="AB11" s="50"/>
      <c r="AC11" s="50"/>
      <c r="AG11" s="24"/>
      <c r="AH11" s="29">
        <f>G10-R10</f>
        <v>0</v>
      </c>
      <c r="AI11" s="30" t="s">
        <v>1</v>
      </c>
      <c r="AJ11" s="30"/>
      <c r="AK11" s="30"/>
      <c r="AL11" s="25"/>
    </row>
    <row r="12" spans="1:38" ht="17.25" customHeight="1" thickBot="1" x14ac:dyDescent="0.25">
      <c r="A12" s="2"/>
      <c r="B12" s="98"/>
      <c r="C12" s="98"/>
      <c r="D12" s="98"/>
      <c r="E12" s="98"/>
      <c r="F12" s="98"/>
      <c r="G12" s="98"/>
      <c r="H12" s="98"/>
      <c r="I12" s="98"/>
      <c r="J12" s="98"/>
      <c r="K12" s="98"/>
      <c r="L12" s="98"/>
      <c r="M12" s="98"/>
      <c r="N12" s="98"/>
      <c r="O12" s="98"/>
      <c r="P12" s="98"/>
      <c r="Q12" s="98"/>
      <c r="R12" s="98"/>
      <c r="S12" s="98"/>
      <c r="T12" s="98"/>
      <c r="U12" s="98"/>
      <c r="V12" s="98"/>
      <c r="W12" s="98"/>
      <c r="X12" s="98"/>
      <c r="Y12" s="98"/>
      <c r="Z12" s="18"/>
      <c r="AA12" s="45"/>
      <c r="AB12" s="45"/>
      <c r="AC12" s="45"/>
      <c r="AG12" s="24"/>
      <c r="AH12" s="30"/>
      <c r="AI12" s="30"/>
      <c r="AJ12" s="30"/>
      <c r="AK12" s="30"/>
      <c r="AL12" s="25"/>
    </row>
    <row r="13" spans="1:38" ht="21.75" customHeight="1" thickBot="1" x14ac:dyDescent="0.25">
      <c r="A13" s="2"/>
      <c r="B13" s="99" t="s">
        <v>20</v>
      </c>
      <c r="C13" s="99"/>
      <c r="D13" s="99"/>
      <c r="E13" s="99"/>
      <c r="F13" s="100"/>
      <c r="G13" s="101">
        <f>MAX(ROUNDDOWN(G10-R10,-3),0)</f>
        <v>0</v>
      </c>
      <c r="H13" s="102"/>
      <c r="I13" s="102"/>
      <c r="J13" s="102"/>
      <c r="K13" s="103"/>
      <c r="L13" s="28" t="s">
        <v>1</v>
      </c>
      <c r="M13" s="28" t="s">
        <v>26</v>
      </c>
      <c r="N13" s="28"/>
      <c r="O13" s="26"/>
      <c r="P13" s="26"/>
      <c r="Q13" s="27"/>
      <c r="R13" s="27"/>
      <c r="S13" s="27"/>
      <c r="T13" s="27"/>
      <c r="U13" s="26"/>
      <c r="V13" s="2"/>
      <c r="W13" s="18"/>
      <c r="Y13" s="18"/>
      <c r="Z13" s="18"/>
      <c r="AA13" s="31"/>
      <c r="AB13" s="2"/>
      <c r="AC13" s="2"/>
      <c r="AG13" s="32" t="s">
        <v>19</v>
      </c>
      <c r="AH13" s="33"/>
      <c r="AI13" s="33"/>
      <c r="AJ13" s="33"/>
      <c r="AK13" s="33"/>
      <c r="AL13" s="34"/>
    </row>
    <row r="14" spans="1:38" ht="12.75" customHeight="1" x14ac:dyDescent="0.2">
      <c r="A14" s="2"/>
      <c r="B14" s="26"/>
      <c r="C14" s="26"/>
      <c r="D14" s="26"/>
      <c r="E14" s="26"/>
      <c r="F14" s="26"/>
      <c r="G14" s="35" t="s">
        <v>15</v>
      </c>
      <c r="H14" s="28"/>
      <c r="I14" s="28"/>
      <c r="J14" s="28"/>
      <c r="K14" s="28"/>
      <c r="L14" s="28"/>
      <c r="M14" s="28"/>
      <c r="N14" s="28"/>
      <c r="O14" s="28"/>
      <c r="P14" s="26"/>
      <c r="Q14" s="26"/>
      <c r="R14" s="27"/>
      <c r="S14" s="27"/>
      <c r="T14" s="27"/>
      <c r="U14" s="27"/>
      <c r="V14" s="26"/>
      <c r="W14" s="2"/>
      <c r="X14" s="18"/>
      <c r="Y14" s="18"/>
      <c r="Z14" s="18"/>
      <c r="AA14" s="31"/>
      <c r="AB14" s="2"/>
      <c r="AC14" s="2"/>
    </row>
    <row r="15" spans="1:38" ht="12.75" customHeight="1" x14ac:dyDescent="0.2">
      <c r="A15" s="2"/>
      <c r="B15" s="26"/>
      <c r="C15" s="26"/>
      <c r="D15" s="26"/>
      <c r="E15" s="26"/>
      <c r="F15" s="26"/>
      <c r="G15" s="35"/>
      <c r="H15" s="28"/>
      <c r="I15" s="28"/>
      <c r="J15" s="28"/>
      <c r="K15" s="28"/>
      <c r="L15" s="28"/>
      <c r="M15" s="28"/>
      <c r="N15" s="28"/>
      <c r="O15" s="28"/>
      <c r="P15" s="26"/>
      <c r="Q15" s="26"/>
      <c r="R15" s="27"/>
      <c r="S15" s="27"/>
      <c r="T15" s="27"/>
      <c r="U15" s="27"/>
      <c r="V15" s="26"/>
      <c r="W15" s="2"/>
      <c r="X15" s="65"/>
      <c r="Y15" s="65"/>
      <c r="Z15" s="65"/>
      <c r="AA15" s="31"/>
      <c r="AB15" s="2"/>
      <c r="AC15" s="2"/>
    </row>
    <row r="16" spans="1:38" ht="18" customHeight="1" x14ac:dyDescent="0.2">
      <c r="A16" s="2"/>
      <c r="B16" s="70" t="s">
        <v>52</v>
      </c>
      <c r="C16" s="36"/>
      <c r="D16" s="36"/>
      <c r="E16" s="37"/>
      <c r="F16" s="37"/>
      <c r="G16" s="27"/>
      <c r="H16" s="27"/>
      <c r="I16" s="27"/>
      <c r="J16" s="27"/>
      <c r="K16" s="73"/>
      <c r="L16" s="73"/>
      <c r="M16" s="73"/>
      <c r="N16" s="73"/>
      <c r="O16" s="28"/>
      <c r="P16" s="73"/>
      <c r="Q16" s="73"/>
      <c r="R16" s="27"/>
      <c r="S16" s="27"/>
      <c r="T16" s="27"/>
      <c r="U16" s="38"/>
      <c r="V16" s="37"/>
      <c r="W16" s="36"/>
      <c r="X16" s="39"/>
      <c r="Y16" s="39"/>
      <c r="Z16" s="39"/>
      <c r="AA16" s="40"/>
      <c r="AB16" s="36"/>
      <c r="AC16" s="36"/>
    </row>
    <row r="17" spans="1:32" ht="17.25" customHeight="1" x14ac:dyDescent="0.2">
      <c r="A17" s="2"/>
      <c r="B17" s="109">
        <v>1</v>
      </c>
      <c r="C17" s="111" t="s">
        <v>8</v>
      </c>
      <c r="D17" s="111"/>
      <c r="E17" s="111"/>
      <c r="F17" s="92"/>
      <c r="G17" s="41"/>
      <c r="H17" s="42"/>
      <c r="I17" s="42"/>
      <c r="J17" s="42"/>
      <c r="K17" s="42"/>
      <c r="L17" s="42"/>
      <c r="M17" s="42"/>
      <c r="N17" s="42"/>
      <c r="O17" s="42"/>
      <c r="P17" s="42"/>
      <c r="Q17" s="42"/>
      <c r="R17" s="43"/>
      <c r="S17" s="43"/>
      <c r="T17" s="15"/>
      <c r="U17" s="112" t="s">
        <v>6</v>
      </c>
      <c r="V17" s="113"/>
      <c r="W17" s="44"/>
      <c r="X17" s="43"/>
      <c r="Y17" s="43"/>
      <c r="Z17" s="43"/>
      <c r="AA17" s="43"/>
      <c r="AB17" s="43"/>
      <c r="AC17" s="15"/>
    </row>
    <row r="18" spans="1:32" ht="17.25" customHeight="1" x14ac:dyDescent="0.2">
      <c r="A18" s="2"/>
      <c r="B18" s="110"/>
      <c r="C18" s="111" t="s">
        <v>7</v>
      </c>
      <c r="D18" s="111"/>
      <c r="E18" s="111"/>
      <c r="F18" s="111"/>
      <c r="G18" s="41"/>
      <c r="H18" s="42"/>
      <c r="I18" s="42"/>
      <c r="J18" s="42"/>
      <c r="K18" s="42"/>
      <c r="L18" s="42"/>
      <c r="M18" s="42"/>
      <c r="N18" s="42"/>
      <c r="O18" s="42"/>
      <c r="P18" s="42"/>
      <c r="Q18" s="42"/>
      <c r="R18" s="43"/>
      <c r="S18" s="43"/>
      <c r="T18" s="15"/>
      <c r="U18" s="112" t="s">
        <v>9</v>
      </c>
      <c r="V18" s="113"/>
      <c r="W18" s="44"/>
      <c r="X18" s="43"/>
      <c r="Y18" s="43"/>
      <c r="Z18" s="43"/>
      <c r="AA18" s="43"/>
      <c r="AB18" s="43"/>
      <c r="AC18" s="15"/>
    </row>
    <row r="19" spans="1:32" ht="12.75" customHeight="1" x14ac:dyDescent="0.2">
      <c r="A19" s="2"/>
      <c r="B19" s="72"/>
      <c r="C19" s="72"/>
      <c r="D19" s="72"/>
      <c r="E19" s="72"/>
      <c r="F19" s="72"/>
      <c r="G19" s="56"/>
      <c r="H19" s="56"/>
      <c r="I19" s="56"/>
      <c r="J19" s="56"/>
      <c r="K19" s="56"/>
      <c r="L19" s="56"/>
      <c r="M19" s="56"/>
      <c r="N19" s="56"/>
      <c r="O19" s="56"/>
      <c r="P19" s="56"/>
      <c r="Q19" s="56"/>
      <c r="R19" s="28"/>
      <c r="S19" s="28"/>
      <c r="T19" s="28"/>
      <c r="U19" s="73"/>
      <c r="V19" s="73"/>
      <c r="W19" s="28"/>
      <c r="X19" s="28"/>
      <c r="Y19" s="28"/>
      <c r="Z19" s="28"/>
      <c r="AA19" s="28"/>
      <c r="AB19" s="28"/>
      <c r="AC19" s="28"/>
    </row>
    <row r="20" spans="1:32" ht="17.25" customHeight="1" thickBot="1" x14ac:dyDescent="0.25">
      <c r="A20" s="2"/>
      <c r="B20" s="69" t="s">
        <v>53</v>
      </c>
      <c r="C20" s="2"/>
      <c r="D20" s="2"/>
      <c r="E20" s="73"/>
      <c r="F20" s="73"/>
      <c r="G20" s="27"/>
      <c r="H20" s="27"/>
      <c r="I20" s="27"/>
      <c r="J20" s="27"/>
      <c r="K20" s="73"/>
      <c r="L20" s="73"/>
      <c r="M20" s="73"/>
      <c r="N20" s="73"/>
      <c r="O20" s="28"/>
      <c r="P20" s="73"/>
      <c r="Q20" s="73"/>
      <c r="R20" s="27"/>
      <c r="S20" s="27"/>
      <c r="T20" s="27"/>
      <c r="U20" s="27"/>
      <c r="V20" s="73"/>
      <c r="W20" s="2"/>
      <c r="X20" s="67"/>
      <c r="Y20" s="67"/>
      <c r="Z20" s="67"/>
      <c r="AA20" s="72"/>
      <c r="AB20" s="2"/>
      <c r="AC20" s="2"/>
    </row>
    <row r="21" spans="1:32" s="2" customFormat="1" ht="17.25" customHeight="1" thickBot="1" x14ac:dyDescent="0.25">
      <c r="B21" s="104" t="s">
        <v>43</v>
      </c>
      <c r="C21" s="105"/>
      <c r="D21" s="105"/>
      <c r="E21" s="105"/>
      <c r="F21" s="105"/>
      <c r="G21" s="106"/>
      <c r="H21" s="107"/>
      <c r="I21" s="108"/>
      <c r="J21" s="28" t="s">
        <v>30</v>
      </c>
      <c r="K21" s="73"/>
      <c r="L21" s="73"/>
      <c r="M21" s="73"/>
      <c r="N21" s="73"/>
      <c r="O21" s="28"/>
      <c r="P21" s="73"/>
      <c r="Q21" s="73"/>
      <c r="R21" s="27"/>
      <c r="S21" s="27"/>
      <c r="T21" s="27"/>
      <c r="U21" s="27"/>
      <c r="V21" s="73"/>
      <c r="X21" s="67"/>
      <c r="Y21" s="67"/>
      <c r="Z21" s="67"/>
      <c r="AA21" s="72"/>
    </row>
    <row r="22" spans="1:32" ht="17.25" customHeight="1" x14ac:dyDescent="0.2">
      <c r="A22" s="2"/>
      <c r="B22" s="57" t="s">
        <v>54</v>
      </c>
      <c r="C22" s="2"/>
      <c r="D22" s="2"/>
      <c r="E22" s="73"/>
      <c r="F22" s="73"/>
      <c r="G22" s="27"/>
      <c r="H22" s="27"/>
      <c r="I22" s="27"/>
      <c r="J22" s="27"/>
      <c r="K22" s="73"/>
      <c r="L22" s="73"/>
      <c r="M22" s="73"/>
      <c r="N22" s="73"/>
      <c r="O22" s="28"/>
      <c r="P22" s="73"/>
      <c r="Q22" s="73"/>
      <c r="R22" s="27"/>
      <c r="S22" s="27"/>
      <c r="T22" s="27"/>
      <c r="U22" s="27"/>
      <c r="V22" s="73"/>
      <c r="W22" s="2"/>
      <c r="X22" s="67"/>
      <c r="Y22" s="67"/>
      <c r="Z22" s="67"/>
      <c r="AA22" s="72"/>
      <c r="AB22" s="2"/>
      <c r="AC22" s="2"/>
    </row>
    <row r="23" spans="1:32" s="2" customFormat="1" ht="10.5" customHeight="1" x14ac:dyDescent="0.2">
      <c r="C23" s="56"/>
      <c r="D23" s="56"/>
      <c r="E23" s="56"/>
      <c r="F23" s="56"/>
      <c r="G23" s="56"/>
      <c r="H23" s="56"/>
      <c r="I23" s="56"/>
      <c r="J23" s="56"/>
      <c r="K23" s="56"/>
      <c r="L23" s="56"/>
      <c r="M23" s="56"/>
      <c r="N23" s="56"/>
      <c r="O23" s="56"/>
      <c r="P23" s="56"/>
      <c r="Q23" s="56"/>
      <c r="R23" s="28"/>
      <c r="S23" s="28"/>
      <c r="T23" s="28"/>
      <c r="U23" s="28"/>
      <c r="V23" s="28"/>
      <c r="W23" s="28"/>
      <c r="X23" s="28"/>
      <c r="Y23" s="28"/>
      <c r="Z23" s="28"/>
      <c r="AA23" s="28"/>
      <c r="AB23" s="28"/>
      <c r="AC23" s="28"/>
    </row>
    <row r="24" spans="1:32" s="2" customFormat="1" ht="21" customHeight="1" x14ac:dyDescent="0.2">
      <c r="B24" s="59" t="s">
        <v>41</v>
      </c>
      <c r="C24" s="87" t="s">
        <v>31</v>
      </c>
      <c r="D24" s="88"/>
      <c r="E24" s="88"/>
      <c r="F24" s="89"/>
      <c r="G24" s="87" t="s">
        <v>36</v>
      </c>
      <c r="H24" s="88"/>
      <c r="I24" s="88"/>
      <c r="J24" s="88"/>
      <c r="K24" s="89"/>
      <c r="L24" s="90" t="s">
        <v>42</v>
      </c>
      <c r="M24" s="90"/>
      <c r="N24" s="90"/>
      <c r="O24" s="90"/>
      <c r="P24" s="56"/>
      <c r="Q24" s="56"/>
      <c r="R24" s="28"/>
      <c r="S24" s="28"/>
      <c r="T24" s="28"/>
      <c r="U24" s="28"/>
      <c r="V24" s="28"/>
      <c r="W24" s="28"/>
      <c r="X24" s="28"/>
      <c r="Y24" s="28"/>
      <c r="Z24" s="28"/>
      <c r="AA24" s="28"/>
      <c r="AB24" s="28"/>
      <c r="AC24" s="28"/>
    </row>
    <row r="25" spans="1:32" s="2" customFormat="1" ht="21" customHeight="1" x14ac:dyDescent="0.2">
      <c r="B25" s="68">
        <v>1</v>
      </c>
      <c r="C25" s="92" t="s">
        <v>47</v>
      </c>
      <c r="D25" s="93"/>
      <c r="E25" s="93"/>
      <c r="F25" s="94"/>
      <c r="G25" s="95" t="s">
        <v>24</v>
      </c>
      <c r="H25" s="96"/>
      <c r="I25" s="96"/>
      <c r="J25" s="96"/>
      <c r="K25" s="97"/>
      <c r="L25" s="91" t="str">
        <f>AF25</f>
        <v/>
      </c>
      <c r="M25" s="91"/>
      <c r="N25" s="91"/>
      <c r="O25" s="91"/>
      <c r="P25" s="56"/>
      <c r="Q25" s="56"/>
      <c r="R25" s="28"/>
      <c r="S25" s="28"/>
      <c r="T25" s="28"/>
      <c r="U25" s="28"/>
      <c r="V25" s="28"/>
      <c r="W25" s="28"/>
      <c r="X25" s="28"/>
      <c r="Y25" s="28"/>
      <c r="Z25" s="28"/>
      <c r="AA25" s="28"/>
      <c r="AB25" s="28"/>
      <c r="AC25" s="28"/>
      <c r="AF25" s="58" t="str">
        <f>IF(AND(G21&lt;10,G21&gt;=1),"○","")</f>
        <v/>
      </c>
    </row>
    <row r="26" spans="1:32" s="2" customFormat="1" ht="21" customHeight="1" x14ac:dyDescent="0.2">
      <c r="B26" s="68">
        <v>2</v>
      </c>
      <c r="C26" s="92" t="s">
        <v>32</v>
      </c>
      <c r="D26" s="93"/>
      <c r="E26" s="93"/>
      <c r="F26" s="94"/>
      <c r="G26" s="95" t="s">
        <v>37</v>
      </c>
      <c r="H26" s="96"/>
      <c r="I26" s="96"/>
      <c r="J26" s="96"/>
      <c r="K26" s="97"/>
      <c r="L26" s="91" t="str">
        <f t="shared" ref="L26:L29" si="1">AF26</f>
        <v/>
      </c>
      <c r="M26" s="91"/>
      <c r="N26" s="91"/>
      <c r="O26" s="91"/>
      <c r="P26" s="56"/>
      <c r="Q26" s="56"/>
      <c r="R26" s="28"/>
      <c r="S26" s="28"/>
      <c r="T26" s="28"/>
      <c r="U26" s="28"/>
      <c r="V26" s="28"/>
      <c r="W26" s="28"/>
      <c r="X26" s="28"/>
      <c r="Y26" s="28"/>
      <c r="Z26" s="28"/>
      <c r="AA26" s="28"/>
      <c r="AB26" s="28"/>
      <c r="AC26" s="28"/>
      <c r="AF26" s="58" t="str">
        <f>IF(AND(9&lt;G21,G21&lt;20),"○","")</f>
        <v/>
      </c>
    </row>
    <row r="27" spans="1:32" s="2" customFormat="1" ht="21" customHeight="1" x14ac:dyDescent="0.2">
      <c r="B27" s="68">
        <v>3</v>
      </c>
      <c r="C27" s="92" t="s">
        <v>33</v>
      </c>
      <c r="D27" s="93"/>
      <c r="E27" s="93"/>
      <c r="F27" s="94"/>
      <c r="G27" s="95" t="s">
        <v>38</v>
      </c>
      <c r="H27" s="96"/>
      <c r="I27" s="96"/>
      <c r="J27" s="96"/>
      <c r="K27" s="97"/>
      <c r="L27" s="91" t="str">
        <f t="shared" si="1"/>
        <v/>
      </c>
      <c r="M27" s="91"/>
      <c r="N27" s="91"/>
      <c r="O27" s="91"/>
      <c r="P27" s="56"/>
      <c r="Q27" s="56"/>
      <c r="R27" s="28"/>
      <c r="S27" s="28"/>
      <c r="T27" s="28"/>
      <c r="U27" s="28"/>
      <c r="V27" s="28"/>
      <c r="W27" s="28"/>
      <c r="X27" s="28"/>
      <c r="Y27" s="28"/>
      <c r="Z27" s="28"/>
      <c r="AA27" s="28"/>
      <c r="AB27" s="28"/>
      <c r="AC27" s="28"/>
      <c r="AF27" s="58" t="str">
        <f>IF(AND(19&lt;G21,G21&lt;30),"○","")</f>
        <v/>
      </c>
    </row>
    <row r="28" spans="1:32" s="2" customFormat="1" ht="21" customHeight="1" x14ac:dyDescent="0.2">
      <c r="B28" s="68">
        <v>4</v>
      </c>
      <c r="C28" s="92" t="s">
        <v>34</v>
      </c>
      <c r="D28" s="93"/>
      <c r="E28" s="93"/>
      <c r="F28" s="94"/>
      <c r="G28" s="95" t="s">
        <v>39</v>
      </c>
      <c r="H28" s="96"/>
      <c r="I28" s="96"/>
      <c r="J28" s="96"/>
      <c r="K28" s="97"/>
      <c r="L28" s="91" t="str">
        <f t="shared" si="1"/>
        <v/>
      </c>
      <c r="M28" s="91"/>
      <c r="N28" s="91"/>
      <c r="O28" s="91"/>
      <c r="P28" s="56"/>
      <c r="Q28" s="56"/>
      <c r="R28" s="28"/>
      <c r="S28" s="28"/>
      <c r="T28" s="28"/>
      <c r="U28" s="28"/>
      <c r="V28" s="28"/>
      <c r="W28" s="28"/>
      <c r="X28" s="28"/>
      <c r="Y28" s="28"/>
      <c r="Z28" s="28"/>
      <c r="AA28" s="28"/>
      <c r="AB28" s="28"/>
      <c r="AC28" s="28"/>
      <c r="AF28" s="58" t="str">
        <f>IF(AND(29&lt;G21,G21&lt;50),"○","")</f>
        <v/>
      </c>
    </row>
    <row r="29" spans="1:32" s="2" customFormat="1" ht="21" customHeight="1" x14ac:dyDescent="0.2">
      <c r="B29" s="68">
        <v>5</v>
      </c>
      <c r="C29" s="92" t="s">
        <v>35</v>
      </c>
      <c r="D29" s="93"/>
      <c r="E29" s="93"/>
      <c r="F29" s="94"/>
      <c r="G29" s="95" t="s">
        <v>40</v>
      </c>
      <c r="H29" s="96"/>
      <c r="I29" s="96"/>
      <c r="J29" s="96"/>
      <c r="K29" s="97"/>
      <c r="L29" s="91" t="str">
        <f t="shared" si="1"/>
        <v/>
      </c>
      <c r="M29" s="91"/>
      <c r="N29" s="91"/>
      <c r="O29" s="91"/>
      <c r="P29" s="56"/>
      <c r="Q29" s="56"/>
      <c r="R29" s="28"/>
      <c r="S29" s="28"/>
      <c r="T29" s="28"/>
      <c r="U29" s="28"/>
      <c r="V29" s="28"/>
      <c r="W29" s="28"/>
      <c r="X29" s="28"/>
      <c r="Y29" s="28"/>
      <c r="Z29" s="28"/>
      <c r="AA29" s="28"/>
      <c r="AB29" s="28"/>
      <c r="AC29" s="28"/>
      <c r="AF29" s="58" t="str">
        <f>IF(G21&gt;=50,"○","")</f>
        <v/>
      </c>
    </row>
    <row r="30" spans="1:32" s="2" customFormat="1" ht="21" customHeight="1" x14ac:dyDescent="0.2">
      <c r="B30" s="45" t="s">
        <v>55</v>
      </c>
      <c r="C30" s="56"/>
      <c r="D30" s="56"/>
      <c r="E30" s="56"/>
      <c r="F30" s="56"/>
      <c r="G30" s="56"/>
      <c r="H30" s="56"/>
      <c r="I30" s="56"/>
      <c r="J30" s="56"/>
      <c r="K30" s="56"/>
      <c r="L30" s="56"/>
      <c r="M30" s="56"/>
      <c r="N30" s="56"/>
      <c r="O30" s="56"/>
      <c r="P30" s="56"/>
      <c r="Q30" s="56"/>
      <c r="R30" s="28"/>
      <c r="S30" s="28"/>
      <c r="T30" s="28"/>
      <c r="U30" s="28"/>
      <c r="V30" s="28"/>
      <c r="W30" s="28"/>
      <c r="X30" s="28"/>
      <c r="Y30" s="28"/>
      <c r="Z30" s="28"/>
      <c r="AA30" s="28"/>
      <c r="AB30" s="28"/>
      <c r="AC30" s="28"/>
      <c r="AF30" s="58"/>
    </row>
    <row r="31" spans="1:32" ht="12.75" customHeight="1" x14ac:dyDescent="0.2">
      <c r="A31" s="2"/>
      <c r="B31" s="2"/>
      <c r="C31" s="2"/>
      <c r="D31" s="2"/>
      <c r="E31" s="73"/>
      <c r="F31" s="73"/>
      <c r="G31" s="27"/>
      <c r="H31" s="27"/>
      <c r="I31" s="27"/>
      <c r="J31" s="27"/>
      <c r="K31" s="73"/>
      <c r="L31" s="73"/>
      <c r="M31" s="73"/>
      <c r="N31" s="73"/>
      <c r="O31" s="28"/>
      <c r="P31" s="73"/>
      <c r="Q31" s="73"/>
      <c r="R31" s="27"/>
      <c r="S31" s="27"/>
      <c r="T31" s="27"/>
      <c r="U31" s="27"/>
      <c r="V31" s="73"/>
      <c r="W31" s="4"/>
      <c r="X31" s="67"/>
      <c r="Y31" s="67"/>
      <c r="Z31" s="67"/>
      <c r="AA31" s="66"/>
      <c r="AB31" s="2"/>
      <c r="AC31" s="2"/>
      <c r="AD31" s="2"/>
    </row>
    <row r="32" spans="1:32" ht="17.25" customHeight="1" thickBot="1" x14ac:dyDescent="0.25">
      <c r="A32" s="2"/>
      <c r="B32" s="69" t="s">
        <v>50</v>
      </c>
      <c r="C32" s="2"/>
      <c r="D32" s="2"/>
      <c r="E32" s="45"/>
      <c r="F32" s="45"/>
      <c r="G32" s="45"/>
      <c r="H32" s="45"/>
      <c r="I32" s="45"/>
      <c r="J32" s="45"/>
      <c r="K32" s="45"/>
      <c r="L32" s="45"/>
      <c r="M32" s="45"/>
      <c r="N32" s="45"/>
      <c r="O32" s="45"/>
      <c r="P32" s="45"/>
      <c r="Q32" s="45"/>
      <c r="R32" s="45"/>
      <c r="S32" s="45"/>
      <c r="T32" s="11"/>
      <c r="U32" s="11"/>
      <c r="V32" s="11"/>
      <c r="W32" s="11"/>
      <c r="X32" s="11"/>
      <c r="Y32" s="11"/>
      <c r="Z32" s="11"/>
      <c r="AA32" s="11"/>
      <c r="AB32" s="45"/>
      <c r="AC32" s="2"/>
      <c r="AD32" s="2"/>
    </row>
    <row r="33" spans="1:32" ht="17.25" customHeight="1" thickBot="1" x14ac:dyDescent="0.25">
      <c r="A33" s="2"/>
      <c r="B33" s="85" t="s">
        <v>44</v>
      </c>
      <c r="C33" s="86"/>
      <c r="D33" s="86"/>
      <c r="E33" s="86"/>
      <c r="F33" s="86"/>
      <c r="G33" s="82" t="str">
        <f>IF(MAX(AF33:AF36)&gt;1,MAX(AF33:AF36),"")</f>
        <v/>
      </c>
      <c r="H33" s="83"/>
      <c r="I33" s="83"/>
      <c r="J33" s="83"/>
      <c r="K33" s="84"/>
      <c r="L33" s="5"/>
      <c r="M33" s="5"/>
      <c r="N33" s="5"/>
      <c r="O33" s="5"/>
      <c r="P33" s="5"/>
      <c r="Q33" s="1"/>
      <c r="R33" s="60"/>
      <c r="S33" s="60"/>
      <c r="T33" s="62"/>
      <c r="U33" s="62"/>
      <c r="V33" s="61"/>
      <c r="W33" s="61"/>
      <c r="X33" s="61"/>
      <c r="Y33" s="61"/>
      <c r="Z33" s="3"/>
      <c r="AA33" s="3"/>
      <c r="AB33" s="45"/>
      <c r="AC33" s="2"/>
      <c r="AD33" s="2"/>
      <c r="AF33" s="63">
        <f>IF(L25="○",300000,1)</f>
        <v>1</v>
      </c>
    </row>
    <row r="34" spans="1:32" s="4" customFormat="1" ht="11.25" customHeight="1" x14ac:dyDescent="0.2">
      <c r="B34" s="48" t="s">
        <v>56</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F34" s="63">
        <f>IF(L26="○",600000,1)</f>
        <v>1</v>
      </c>
    </row>
    <row r="35" spans="1:32" s="4" customFormat="1" ht="17.25"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63">
        <f>IF(L27="○",900000,1)</f>
        <v>1</v>
      </c>
    </row>
    <row r="36" spans="1:32" s="4" customFormat="1" ht="17.25" customHeight="1" thickBot="1" x14ac:dyDescent="0.25">
      <c r="B36" s="71" t="s">
        <v>51</v>
      </c>
      <c r="E36" s="11"/>
      <c r="F36" s="11"/>
      <c r="H36" s="47"/>
      <c r="I36" s="47"/>
      <c r="J36" s="47"/>
      <c r="K36" s="47"/>
      <c r="L36" s="47"/>
      <c r="M36" s="66"/>
      <c r="N36" s="66"/>
      <c r="O36" s="66"/>
      <c r="P36" s="66"/>
      <c r="Q36" s="66"/>
      <c r="R36" s="67"/>
      <c r="S36" s="67"/>
      <c r="T36" s="67"/>
      <c r="U36" s="67"/>
      <c r="V36" s="67"/>
      <c r="W36" s="47"/>
      <c r="X36" s="47"/>
      <c r="Z36" s="11"/>
      <c r="AA36" s="11"/>
      <c r="AF36" s="63">
        <f>IF(L29="○",1500000,1)</f>
        <v>1</v>
      </c>
    </row>
    <row r="37" spans="1:32" s="4" customFormat="1" ht="17.25" customHeight="1" thickBot="1" x14ac:dyDescent="0.25">
      <c r="B37" s="85" t="s">
        <v>25</v>
      </c>
      <c r="C37" s="86"/>
      <c r="D37" s="86"/>
      <c r="E37" s="86"/>
      <c r="F37" s="86"/>
      <c r="G37" s="82">
        <f>MIN(G13,G33)</f>
        <v>0</v>
      </c>
      <c r="H37" s="83"/>
      <c r="I37" s="83"/>
      <c r="J37" s="83"/>
      <c r="K37" s="84"/>
      <c r="L37" s="28" t="s">
        <v>27</v>
      </c>
      <c r="M37" s="28" t="s">
        <v>16</v>
      </c>
      <c r="N37" s="28" t="s">
        <v>28</v>
      </c>
      <c r="O37" s="28"/>
      <c r="P37" s="73"/>
      <c r="Q37" s="73"/>
      <c r="R37" s="27"/>
      <c r="S37" s="27"/>
      <c r="T37" s="27"/>
      <c r="U37" s="27"/>
      <c r="V37" s="73"/>
      <c r="X37" s="67"/>
      <c r="Y37" s="67"/>
      <c r="Z37" s="67"/>
      <c r="AA37" s="66"/>
    </row>
    <row r="38" spans="1:32" s="4" customFormat="1" ht="17.25" customHeight="1" x14ac:dyDescent="0.2">
      <c r="B38" s="46"/>
      <c r="C38" s="46"/>
      <c r="D38" s="46"/>
      <c r="E38" s="46"/>
      <c r="F38" s="46"/>
      <c r="G38" s="27"/>
      <c r="H38" s="27"/>
      <c r="I38" s="27"/>
      <c r="J38" s="27"/>
      <c r="K38" s="27"/>
      <c r="L38" s="27"/>
      <c r="M38" s="49"/>
      <c r="N38" s="28"/>
      <c r="O38" s="28"/>
      <c r="P38" s="26"/>
      <c r="Q38" s="26"/>
      <c r="R38" s="27"/>
      <c r="S38" s="27"/>
      <c r="T38" s="27"/>
      <c r="U38" s="27"/>
      <c r="V38" s="26"/>
      <c r="X38" s="18"/>
      <c r="Y38" s="18"/>
      <c r="Z38" s="18"/>
      <c r="AA38" s="46"/>
    </row>
    <row r="39" spans="1:32" ht="17.25" customHeight="1" x14ac:dyDescent="0.2">
      <c r="A39" s="2"/>
      <c r="B39" s="55"/>
      <c r="C39" s="2"/>
      <c r="D39" s="2"/>
      <c r="E39" s="26"/>
      <c r="F39" s="26"/>
      <c r="G39" s="27"/>
      <c r="H39" s="27"/>
      <c r="I39" s="27"/>
      <c r="J39" s="27"/>
      <c r="K39" s="26"/>
      <c r="L39" s="26"/>
      <c r="M39" s="26"/>
      <c r="N39" s="26"/>
      <c r="O39" s="28"/>
      <c r="P39" s="26"/>
      <c r="Q39" s="26"/>
      <c r="R39" s="27"/>
      <c r="S39" s="27"/>
      <c r="T39" s="27"/>
      <c r="U39" s="27"/>
      <c r="V39" s="26"/>
      <c r="W39" s="2"/>
      <c r="X39" s="65"/>
      <c r="Y39" s="65"/>
      <c r="Z39" s="65"/>
      <c r="AA39" s="31"/>
      <c r="AB39" s="2"/>
      <c r="AC39" s="2"/>
      <c r="AD39" s="2"/>
      <c r="AE39" s="2"/>
    </row>
    <row r="40" spans="1:32" ht="17.25" customHeight="1" x14ac:dyDescent="0.2">
      <c r="A40" s="2"/>
      <c r="B40" s="80"/>
      <c r="C40" s="80"/>
      <c r="D40" s="80"/>
      <c r="E40" s="80"/>
      <c r="F40" s="80"/>
      <c r="G40" s="56"/>
      <c r="H40" s="56"/>
      <c r="I40" s="56"/>
      <c r="J40" s="56"/>
      <c r="K40" s="56"/>
      <c r="L40" s="56"/>
      <c r="M40" s="56"/>
      <c r="N40" s="56"/>
      <c r="O40" s="56"/>
      <c r="P40" s="56"/>
      <c r="Q40" s="56"/>
      <c r="R40" s="28"/>
      <c r="S40" s="28"/>
      <c r="T40" s="28"/>
      <c r="U40" s="81"/>
      <c r="V40" s="81"/>
      <c r="W40" s="28"/>
      <c r="X40" s="28"/>
      <c r="Y40" s="28"/>
      <c r="Z40" s="28"/>
      <c r="AA40" s="28"/>
      <c r="AB40" s="28"/>
      <c r="AC40" s="28"/>
      <c r="AD40" s="2"/>
      <c r="AE40" s="2"/>
    </row>
    <row r="41" spans="1:32" ht="17.25" customHeight="1" x14ac:dyDescent="0.2">
      <c r="A41" s="2"/>
      <c r="B41" s="80"/>
      <c r="C41" s="80"/>
      <c r="D41" s="80"/>
      <c r="E41" s="80"/>
      <c r="F41" s="80"/>
      <c r="G41" s="56"/>
      <c r="H41" s="56"/>
      <c r="I41" s="56"/>
      <c r="J41" s="56"/>
      <c r="K41" s="56"/>
      <c r="L41" s="56"/>
      <c r="M41" s="56"/>
      <c r="N41" s="56"/>
      <c r="O41" s="56"/>
      <c r="P41" s="56"/>
      <c r="Q41" s="56"/>
      <c r="R41" s="28"/>
      <c r="S41" s="28"/>
      <c r="T41" s="28"/>
      <c r="U41" s="81"/>
      <c r="V41" s="81"/>
      <c r="W41" s="28"/>
      <c r="X41" s="28"/>
      <c r="Y41" s="28"/>
      <c r="Z41" s="28"/>
      <c r="AA41" s="28"/>
      <c r="AB41" s="28"/>
      <c r="AC41" s="28"/>
      <c r="AD41" s="2"/>
      <c r="AE41" s="2"/>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3:F13"/>
    <mergeCell ref="G13:K13"/>
    <mergeCell ref="B21:F21"/>
    <mergeCell ref="G21:I21"/>
    <mergeCell ref="B17:B18"/>
    <mergeCell ref="C17:F17"/>
    <mergeCell ref="U17:V17"/>
    <mergeCell ref="C18:F18"/>
    <mergeCell ref="U18:V18"/>
    <mergeCell ref="L27:O27"/>
    <mergeCell ref="B33:F33"/>
    <mergeCell ref="C28:F28"/>
    <mergeCell ref="C29:F29"/>
    <mergeCell ref="G28:K28"/>
    <mergeCell ref="G29:K29"/>
    <mergeCell ref="L28:O28"/>
    <mergeCell ref="L29:O29"/>
    <mergeCell ref="C27:F27"/>
    <mergeCell ref="G27:K27"/>
    <mergeCell ref="G24:K24"/>
    <mergeCell ref="C24:F24"/>
    <mergeCell ref="L24:O24"/>
    <mergeCell ref="L25:O25"/>
    <mergeCell ref="L26:O26"/>
    <mergeCell ref="C25:F25"/>
    <mergeCell ref="C26:F26"/>
    <mergeCell ref="G25:K25"/>
    <mergeCell ref="G26:K26"/>
    <mergeCell ref="C40:F40"/>
    <mergeCell ref="U40:V40"/>
    <mergeCell ref="C41:F41"/>
    <mergeCell ref="U41:V41"/>
    <mergeCell ref="G33:K33"/>
    <mergeCell ref="B37:F37"/>
    <mergeCell ref="G37:K37"/>
    <mergeCell ref="B40:B41"/>
  </mergeCells>
  <phoneticPr fontId="1"/>
  <dataValidations count="2">
    <dataValidation type="list" allowBlank="1" showInputMessage="1" showErrorMessage="1" sqref="AA7:AA10 G36" xr:uid="{00000000-0002-0000-0100-000000000000}">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3226-9464-4CE8-B678-AA1F2E0C280E}">
  <sheetPr>
    <tabColor rgb="FFFFFF00"/>
    <pageSetUpPr fitToPage="1"/>
  </sheetPr>
  <dimension ref="A1:AL41"/>
  <sheetViews>
    <sheetView showGridLines="0" showZeros="0" view="pageBreakPreview" topLeftCell="A19" zoomScaleNormal="100" zoomScaleSheetLayoutView="100" workbookViewId="0">
      <selection activeCell="N35" sqref="N35"/>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34.5" style="6" hidden="1" customWidth="1"/>
    <col min="33" max="33" width="4" style="6" customWidth="1"/>
    <col min="34" max="34" width="27.5" style="6" customWidth="1"/>
    <col min="35" max="16384" width="8.83203125" style="6"/>
  </cols>
  <sheetData>
    <row r="1" spans="1:38" ht="17.25" customHeight="1" x14ac:dyDescent="0.2">
      <c r="A1" s="64" t="s">
        <v>12</v>
      </c>
      <c r="B1" s="2"/>
      <c r="C1" s="2"/>
      <c r="D1" s="2"/>
      <c r="E1" s="2"/>
      <c r="F1" s="2"/>
      <c r="G1" s="2"/>
      <c r="H1" s="2"/>
      <c r="I1" s="2"/>
      <c r="J1" s="2"/>
      <c r="K1" s="2"/>
      <c r="L1" s="2"/>
      <c r="M1" s="2"/>
      <c r="N1" s="2"/>
      <c r="O1" s="2"/>
      <c r="P1" s="2"/>
      <c r="Q1" s="2"/>
      <c r="R1" s="2"/>
      <c r="S1" s="2"/>
      <c r="T1" s="2"/>
      <c r="U1" s="2"/>
      <c r="V1" s="2"/>
      <c r="W1" s="2"/>
      <c r="X1" s="2"/>
      <c r="Y1" s="2"/>
      <c r="Z1" s="2"/>
      <c r="AA1" s="125" t="s">
        <v>29</v>
      </c>
      <c r="AB1" s="126"/>
      <c r="AC1" s="126"/>
      <c r="AD1" s="127"/>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28" t="s">
        <v>46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9" t="s">
        <v>49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29" t="s">
        <v>22</v>
      </c>
      <c r="C6" s="129"/>
      <c r="D6" s="129"/>
      <c r="E6" s="129"/>
      <c r="F6" s="129"/>
      <c r="G6" s="129"/>
      <c r="H6" s="129"/>
      <c r="I6" s="129"/>
      <c r="J6" s="129"/>
      <c r="K6" s="129"/>
      <c r="L6" s="8"/>
      <c r="M6" s="129" t="s">
        <v>21</v>
      </c>
      <c r="N6" s="129"/>
      <c r="O6" s="129"/>
      <c r="P6" s="129"/>
      <c r="Q6" s="129"/>
      <c r="R6" s="129"/>
      <c r="S6" s="129"/>
      <c r="T6" s="129"/>
      <c r="U6" s="129"/>
      <c r="V6" s="129"/>
      <c r="W6" s="11"/>
      <c r="X6" s="130" t="s">
        <v>4</v>
      </c>
      <c r="Y6" s="130"/>
      <c r="Z6" s="11"/>
      <c r="AA6" s="130" t="s">
        <v>5</v>
      </c>
      <c r="AB6" s="130"/>
      <c r="AC6" s="130"/>
    </row>
    <row r="7" spans="1:38" ht="20.25" customHeight="1" x14ac:dyDescent="0.2">
      <c r="A7" s="2"/>
      <c r="B7" s="76" t="s">
        <v>3</v>
      </c>
      <c r="C7" s="131">
        <v>1</v>
      </c>
      <c r="D7" s="14" t="s">
        <v>2</v>
      </c>
      <c r="E7" s="132">
        <v>4</v>
      </c>
      <c r="F7" s="15" t="s">
        <v>0</v>
      </c>
      <c r="G7" s="133">
        <v>450000</v>
      </c>
      <c r="H7" s="133"/>
      <c r="I7" s="133"/>
      <c r="J7" s="133"/>
      <c r="K7" s="74" t="s">
        <v>1</v>
      </c>
      <c r="L7" s="17"/>
      <c r="M7" s="76" t="s">
        <v>3</v>
      </c>
      <c r="N7" s="132">
        <v>3</v>
      </c>
      <c r="O7" s="14" t="s">
        <v>2</v>
      </c>
      <c r="P7" s="132">
        <v>4</v>
      </c>
      <c r="Q7" s="15" t="s">
        <v>0</v>
      </c>
      <c r="R7" s="134">
        <v>500580</v>
      </c>
      <c r="S7" s="134"/>
      <c r="T7" s="134"/>
      <c r="U7" s="134"/>
      <c r="V7" s="74" t="s">
        <v>1</v>
      </c>
      <c r="W7" s="67"/>
      <c r="X7" s="122">
        <f>IFERROR((G7-R7)/G7,"")</f>
        <v>-0.1124</v>
      </c>
      <c r="Y7" s="122"/>
      <c r="Z7" s="67"/>
      <c r="AA7" s="77"/>
      <c r="AB7" s="123" t="s">
        <v>10</v>
      </c>
      <c r="AC7" s="123"/>
    </row>
    <row r="8" spans="1:38" ht="20.25" customHeight="1" thickBot="1" x14ac:dyDescent="0.25">
      <c r="A8" s="2"/>
      <c r="B8" s="76" t="s">
        <v>3</v>
      </c>
      <c r="C8" s="131">
        <v>1</v>
      </c>
      <c r="D8" s="14" t="s">
        <v>2</v>
      </c>
      <c r="E8" s="132">
        <v>5</v>
      </c>
      <c r="F8" s="15" t="s">
        <v>0</v>
      </c>
      <c r="G8" s="133">
        <v>550000</v>
      </c>
      <c r="H8" s="133"/>
      <c r="I8" s="133"/>
      <c r="J8" s="133"/>
      <c r="K8" s="74" t="s">
        <v>1</v>
      </c>
      <c r="L8" s="17"/>
      <c r="M8" s="76" t="s">
        <v>3</v>
      </c>
      <c r="N8" s="132">
        <v>3</v>
      </c>
      <c r="O8" s="14" t="s">
        <v>2</v>
      </c>
      <c r="P8" s="132">
        <v>5</v>
      </c>
      <c r="Q8" s="15" t="s">
        <v>0</v>
      </c>
      <c r="R8" s="133">
        <v>200000</v>
      </c>
      <c r="S8" s="133"/>
      <c r="T8" s="133"/>
      <c r="U8" s="133"/>
      <c r="V8" s="74" t="s">
        <v>1</v>
      </c>
      <c r="W8" s="67"/>
      <c r="X8" s="122">
        <f>IFERROR((G8-R8)/G8,"")</f>
        <v>0.63636363636363635</v>
      </c>
      <c r="Y8" s="122"/>
      <c r="Z8" s="67"/>
      <c r="AA8" s="77" t="s">
        <v>57</v>
      </c>
      <c r="AB8" s="123"/>
      <c r="AC8" s="123"/>
      <c r="AG8" s="6" t="s">
        <v>45</v>
      </c>
    </row>
    <row r="9" spans="1:38" ht="20.25" customHeight="1" thickTop="1" thickBot="1" x14ac:dyDescent="0.25">
      <c r="A9" s="2"/>
      <c r="B9" s="76" t="s">
        <v>3</v>
      </c>
      <c r="C9" s="131">
        <v>1</v>
      </c>
      <c r="D9" s="14" t="s">
        <v>2</v>
      </c>
      <c r="E9" s="132">
        <v>6</v>
      </c>
      <c r="F9" s="15" t="s">
        <v>0</v>
      </c>
      <c r="G9" s="134">
        <v>405000</v>
      </c>
      <c r="H9" s="134"/>
      <c r="I9" s="134"/>
      <c r="J9" s="134"/>
      <c r="K9" s="74" t="s">
        <v>1</v>
      </c>
      <c r="L9" s="17"/>
      <c r="M9" s="76" t="s">
        <v>3</v>
      </c>
      <c r="N9" s="132">
        <v>3</v>
      </c>
      <c r="O9" s="14" t="s">
        <v>2</v>
      </c>
      <c r="P9" s="132">
        <v>6</v>
      </c>
      <c r="Q9" s="15" t="s">
        <v>0</v>
      </c>
      <c r="R9" s="134">
        <v>290000</v>
      </c>
      <c r="S9" s="134"/>
      <c r="T9" s="134"/>
      <c r="U9" s="134"/>
      <c r="V9" s="74" t="s">
        <v>1</v>
      </c>
      <c r="W9" s="2"/>
      <c r="X9" s="122">
        <f t="shared" ref="X9:X10" si="0">IFERROR((G9-R9)/G9,"")</f>
        <v>0.2839506172839506</v>
      </c>
      <c r="Y9" s="122"/>
      <c r="Z9" s="67"/>
      <c r="AA9" s="77"/>
      <c r="AB9" s="123"/>
      <c r="AC9" s="123"/>
      <c r="AG9" s="20" t="s">
        <v>18</v>
      </c>
      <c r="AH9" s="21"/>
      <c r="AI9" s="21"/>
      <c r="AJ9" s="21"/>
      <c r="AK9" s="21"/>
      <c r="AL9" s="22"/>
    </row>
    <row r="10" spans="1:38" ht="20.25" customHeight="1" thickBot="1" x14ac:dyDescent="0.25">
      <c r="A10" s="2"/>
      <c r="B10" s="114" t="s">
        <v>23</v>
      </c>
      <c r="C10" s="114"/>
      <c r="D10" s="114"/>
      <c r="E10" s="114"/>
      <c r="F10" s="115"/>
      <c r="G10" s="135">
        <f>SUM(G7:G9)</f>
        <v>1405000</v>
      </c>
      <c r="H10" s="136"/>
      <c r="I10" s="136"/>
      <c r="J10" s="137"/>
      <c r="K10" s="23" t="s">
        <v>1</v>
      </c>
      <c r="L10" s="17"/>
      <c r="M10" s="114" t="s">
        <v>13</v>
      </c>
      <c r="N10" s="114"/>
      <c r="O10" s="114"/>
      <c r="P10" s="114"/>
      <c r="Q10" s="115"/>
      <c r="R10" s="135">
        <f>SUM(R7:U9)</f>
        <v>990580</v>
      </c>
      <c r="S10" s="136"/>
      <c r="T10" s="136"/>
      <c r="U10" s="137"/>
      <c r="V10" s="23" t="s">
        <v>1</v>
      </c>
      <c r="W10" s="2"/>
      <c r="X10" s="119">
        <f t="shared" si="0"/>
        <v>0.2949608540925267</v>
      </c>
      <c r="Y10" s="119"/>
      <c r="Z10" s="67"/>
      <c r="AA10" s="77"/>
      <c r="AB10" s="120" t="s">
        <v>11</v>
      </c>
      <c r="AC10" s="120"/>
      <c r="AG10" s="24" t="s">
        <v>17</v>
      </c>
      <c r="AH10" s="2"/>
      <c r="AI10" s="2"/>
      <c r="AJ10" s="2"/>
      <c r="AK10" s="2"/>
      <c r="AL10" s="25"/>
    </row>
    <row r="11" spans="1:38" ht="24" customHeight="1" thickBot="1" x14ac:dyDescent="0.25">
      <c r="A11" s="2"/>
      <c r="B11" s="98" t="s">
        <v>48</v>
      </c>
      <c r="C11" s="98"/>
      <c r="D11" s="98"/>
      <c r="E11" s="98"/>
      <c r="F11" s="98"/>
      <c r="G11" s="98"/>
      <c r="H11" s="98"/>
      <c r="I11" s="98"/>
      <c r="J11" s="98"/>
      <c r="K11" s="98"/>
      <c r="L11" s="98"/>
      <c r="M11" s="98"/>
      <c r="N11" s="98"/>
      <c r="O11" s="98"/>
      <c r="P11" s="98"/>
      <c r="Q11" s="98"/>
      <c r="R11" s="98"/>
      <c r="S11" s="98"/>
      <c r="T11" s="98"/>
      <c r="U11" s="98"/>
      <c r="V11" s="98"/>
      <c r="W11" s="98"/>
      <c r="X11" s="98"/>
      <c r="Y11" s="98"/>
      <c r="Z11" s="67"/>
      <c r="AA11" s="50" t="s">
        <v>14</v>
      </c>
      <c r="AB11" s="50"/>
      <c r="AC11" s="50"/>
      <c r="AG11" s="24"/>
      <c r="AH11" s="29">
        <f>G10-R10</f>
        <v>414420</v>
      </c>
      <c r="AI11" s="30" t="s">
        <v>1</v>
      </c>
      <c r="AJ11" s="30"/>
      <c r="AK11" s="30"/>
      <c r="AL11" s="25"/>
    </row>
    <row r="12" spans="1:38" ht="17.25" customHeight="1" thickBot="1" x14ac:dyDescent="0.25">
      <c r="A12" s="2"/>
      <c r="B12" s="98"/>
      <c r="C12" s="98"/>
      <c r="D12" s="98"/>
      <c r="E12" s="98"/>
      <c r="F12" s="98"/>
      <c r="G12" s="98"/>
      <c r="H12" s="98"/>
      <c r="I12" s="98"/>
      <c r="J12" s="98"/>
      <c r="K12" s="98"/>
      <c r="L12" s="98"/>
      <c r="M12" s="98"/>
      <c r="N12" s="98"/>
      <c r="O12" s="98"/>
      <c r="P12" s="98"/>
      <c r="Q12" s="98"/>
      <c r="R12" s="98"/>
      <c r="S12" s="98"/>
      <c r="T12" s="98"/>
      <c r="U12" s="98"/>
      <c r="V12" s="98"/>
      <c r="W12" s="98"/>
      <c r="X12" s="98"/>
      <c r="Y12" s="98"/>
      <c r="Z12" s="67"/>
      <c r="AA12" s="45"/>
      <c r="AB12" s="45"/>
      <c r="AC12" s="45"/>
      <c r="AG12" s="24"/>
      <c r="AH12" s="30"/>
      <c r="AI12" s="30"/>
      <c r="AJ12" s="30"/>
      <c r="AK12" s="30"/>
      <c r="AL12" s="25"/>
    </row>
    <row r="13" spans="1:38" ht="21.75" customHeight="1" thickBot="1" x14ac:dyDescent="0.25">
      <c r="A13" s="2"/>
      <c r="B13" s="99" t="s">
        <v>20</v>
      </c>
      <c r="C13" s="99"/>
      <c r="D13" s="99"/>
      <c r="E13" s="99"/>
      <c r="F13" s="100"/>
      <c r="G13" s="138">
        <f>MAX(ROUNDDOWN(G10-R10,-3),0)</f>
        <v>414000</v>
      </c>
      <c r="H13" s="139"/>
      <c r="I13" s="139"/>
      <c r="J13" s="139"/>
      <c r="K13" s="140"/>
      <c r="L13" s="28" t="s">
        <v>1</v>
      </c>
      <c r="M13" s="28" t="s">
        <v>26</v>
      </c>
      <c r="N13" s="28"/>
      <c r="O13" s="79"/>
      <c r="P13" s="79"/>
      <c r="Q13" s="27"/>
      <c r="R13" s="27"/>
      <c r="S13" s="27"/>
      <c r="T13" s="27"/>
      <c r="U13" s="79"/>
      <c r="V13" s="2"/>
      <c r="W13" s="67"/>
      <c r="Y13" s="67"/>
      <c r="Z13" s="67"/>
      <c r="AA13" s="78"/>
      <c r="AB13" s="2"/>
      <c r="AC13" s="2"/>
      <c r="AG13" s="32" t="s">
        <v>19</v>
      </c>
      <c r="AH13" s="33"/>
      <c r="AI13" s="33"/>
      <c r="AJ13" s="33"/>
      <c r="AK13" s="33"/>
      <c r="AL13" s="34"/>
    </row>
    <row r="14" spans="1:38" ht="12.75" customHeight="1" x14ac:dyDescent="0.2">
      <c r="A14" s="2"/>
      <c r="B14" s="79"/>
      <c r="C14" s="79"/>
      <c r="D14" s="79"/>
      <c r="E14" s="79"/>
      <c r="F14" s="79"/>
      <c r="G14" s="35" t="s">
        <v>15</v>
      </c>
      <c r="H14" s="28"/>
      <c r="I14" s="28"/>
      <c r="J14" s="28"/>
      <c r="K14" s="28"/>
      <c r="L14" s="28"/>
      <c r="M14" s="28"/>
      <c r="N14" s="28"/>
      <c r="O14" s="28"/>
      <c r="P14" s="79"/>
      <c r="Q14" s="79"/>
      <c r="R14" s="27"/>
      <c r="S14" s="27"/>
      <c r="T14" s="27"/>
      <c r="U14" s="27"/>
      <c r="V14" s="79"/>
      <c r="W14" s="2"/>
      <c r="X14" s="67"/>
      <c r="Y14" s="67"/>
      <c r="Z14" s="67"/>
      <c r="AA14" s="78"/>
      <c r="AB14" s="2"/>
      <c r="AC14" s="2"/>
    </row>
    <row r="15" spans="1:38" ht="12.75" customHeight="1" x14ac:dyDescent="0.2">
      <c r="A15" s="2"/>
      <c r="B15" s="79"/>
      <c r="C15" s="79"/>
      <c r="D15" s="79"/>
      <c r="E15" s="79"/>
      <c r="F15" s="79"/>
      <c r="G15" s="35"/>
      <c r="H15" s="28"/>
      <c r="I15" s="28"/>
      <c r="J15" s="28"/>
      <c r="K15" s="28"/>
      <c r="L15" s="28"/>
      <c r="M15" s="28"/>
      <c r="N15" s="28"/>
      <c r="O15" s="28"/>
      <c r="P15" s="79"/>
      <c r="Q15" s="79"/>
      <c r="R15" s="27"/>
      <c r="S15" s="27"/>
      <c r="T15" s="27"/>
      <c r="U15" s="27"/>
      <c r="V15" s="79"/>
      <c r="W15" s="2"/>
      <c r="X15" s="67"/>
      <c r="Y15" s="67"/>
      <c r="Z15" s="67"/>
      <c r="AA15" s="78"/>
      <c r="AB15" s="2"/>
      <c r="AC15" s="2"/>
    </row>
    <row r="16" spans="1:38" ht="18" customHeight="1" x14ac:dyDescent="0.2">
      <c r="A16" s="2"/>
      <c r="B16" s="70" t="s">
        <v>52</v>
      </c>
      <c r="C16" s="36"/>
      <c r="D16" s="36"/>
      <c r="E16" s="37"/>
      <c r="F16" s="37"/>
      <c r="G16" s="27"/>
      <c r="H16" s="27"/>
      <c r="I16" s="27"/>
      <c r="J16" s="27"/>
      <c r="K16" s="79"/>
      <c r="L16" s="79"/>
      <c r="M16" s="79"/>
      <c r="N16" s="79"/>
      <c r="O16" s="28"/>
      <c r="P16" s="79"/>
      <c r="Q16" s="79"/>
      <c r="R16" s="27"/>
      <c r="S16" s="27"/>
      <c r="T16" s="27"/>
      <c r="U16" s="38"/>
      <c r="V16" s="37"/>
      <c r="W16" s="36"/>
      <c r="X16" s="39"/>
      <c r="Y16" s="39"/>
      <c r="Z16" s="39"/>
      <c r="AA16" s="40"/>
      <c r="AB16" s="36"/>
      <c r="AC16" s="36"/>
    </row>
    <row r="17" spans="1:32" ht="17.25" customHeight="1" x14ac:dyDescent="0.2">
      <c r="A17" s="2"/>
      <c r="B17" s="109">
        <v>1</v>
      </c>
      <c r="C17" s="111" t="s">
        <v>8</v>
      </c>
      <c r="D17" s="111"/>
      <c r="E17" s="111"/>
      <c r="F17" s="92"/>
      <c r="G17" s="141" t="s">
        <v>58</v>
      </c>
      <c r="H17" s="142"/>
      <c r="I17" s="142"/>
      <c r="J17" s="142"/>
      <c r="K17" s="142"/>
      <c r="L17" s="142"/>
      <c r="M17" s="142"/>
      <c r="N17" s="142"/>
      <c r="O17" s="142"/>
      <c r="P17" s="142"/>
      <c r="Q17" s="42"/>
      <c r="R17" s="43"/>
      <c r="S17" s="43"/>
      <c r="T17" s="15"/>
      <c r="U17" s="112" t="s">
        <v>6</v>
      </c>
      <c r="V17" s="113"/>
      <c r="W17" s="143" t="s">
        <v>59</v>
      </c>
      <c r="X17" s="43"/>
      <c r="Y17" s="43"/>
      <c r="Z17" s="43"/>
      <c r="AA17" s="43"/>
      <c r="AB17" s="43"/>
      <c r="AC17" s="15"/>
    </row>
    <row r="18" spans="1:32" ht="17.25" customHeight="1" x14ac:dyDescent="0.2">
      <c r="A18" s="2"/>
      <c r="B18" s="110"/>
      <c r="C18" s="111" t="s">
        <v>7</v>
      </c>
      <c r="D18" s="111"/>
      <c r="E18" s="111"/>
      <c r="F18" s="111"/>
      <c r="G18" s="141" t="s">
        <v>60</v>
      </c>
      <c r="H18" s="142"/>
      <c r="I18" s="142"/>
      <c r="J18" s="142"/>
      <c r="K18" s="142"/>
      <c r="L18" s="142"/>
      <c r="M18" s="142"/>
      <c r="N18" s="142"/>
      <c r="O18" s="142"/>
      <c r="P18" s="142"/>
      <c r="Q18" s="42"/>
      <c r="R18" s="43"/>
      <c r="S18" s="43"/>
      <c r="T18" s="15"/>
      <c r="U18" s="112" t="s">
        <v>9</v>
      </c>
      <c r="V18" s="113"/>
      <c r="W18" s="143" t="s">
        <v>61</v>
      </c>
      <c r="X18" s="43"/>
      <c r="Y18" s="43"/>
      <c r="Z18" s="43"/>
      <c r="AA18" s="43"/>
      <c r="AB18" s="43"/>
      <c r="AC18" s="15"/>
    </row>
    <row r="19" spans="1:32" ht="12.75" customHeight="1" x14ac:dyDescent="0.2">
      <c r="A19" s="2"/>
      <c r="B19" s="78"/>
      <c r="C19" s="78"/>
      <c r="D19" s="78"/>
      <c r="E19" s="78"/>
      <c r="F19" s="78"/>
      <c r="G19" s="56"/>
      <c r="H19" s="56"/>
      <c r="I19" s="56"/>
      <c r="J19" s="56"/>
      <c r="K19" s="56"/>
      <c r="L19" s="56"/>
      <c r="M19" s="56"/>
      <c r="N19" s="56"/>
      <c r="O19" s="56"/>
      <c r="P19" s="56"/>
      <c r="Q19" s="56"/>
      <c r="R19" s="28"/>
      <c r="S19" s="28"/>
      <c r="T19" s="28"/>
      <c r="U19" s="79"/>
      <c r="V19" s="79"/>
      <c r="W19" s="28"/>
      <c r="X19" s="28"/>
      <c r="Y19" s="28"/>
      <c r="Z19" s="28"/>
      <c r="AA19" s="28"/>
      <c r="AB19" s="28"/>
      <c r="AC19" s="28"/>
    </row>
    <row r="20" spans="1:32" ht="17.25" customHeight="1" thickBot="1" x14ac:dyDescent="0.25">
      <c r="A20" s="2"/>
      <c r="B20" s="69" t="s">
        <v>53</v>
      </c>
      <c r="C20" s="2"/>
      <c r="D20" s="2"/>
      <c r="E20" s="79"/>
      <c r="F20" s="79"/>
      <c r="G20" s="27"/>
      <c r="H20" s="27"/>
      <c r="I20" s="27"/>
      <c r="J20" s="27"/>
      <c r="K20" s="79"/>
      <c r="L20" s="79"/>
      <c r="M20" s="79"/>
      <c r="N20" s="79"/>
      <c r="O20" s="28"/>
      <c r="P20" s="79"/>
      <c r="Q20" s="79"/>
      <c r="R20" s="27"/>
      <c r="S20" s="27"/>
      <c r="T20" s="27"/>
      <c r="U20" s="27"/>
      <c r="V20" s="79"/>
      <c r="W20" s="2"/>
      <c r="X20" s="67"/>
      <c r="Y20" s="67"/>
      <c r="Z20" s="67"/>
      <c r="AA20" s="78"/>
      <c r="AB20" s="2"/>
      <c r="AC20" s="2"/>
    </row>
    <row r="21" spans="1:32" s="2" customFormat="1" ht="17.25" customHeight="1" thickBot="1" x14ac:dyDescent="0.25">
      <c r="B21" s="104" t="s">
        <v>43</v>
      </c>
      <c r="C21" s="105"/>
      <c r="D21" s="105"/>
      <c r="E21" s="105"/>
      <c r="F21" s="105"/>
      <c r="G21" s="144">
        <v>15</v>
      </c>
      <c r="H21" s="145"/>
      <c r="I21" s="146"/>
      <c r="J21" s="28" t="s">
        <v>30</v>
      </c>
      <c r="K21" s="79"/>
      <c r="L21" s="79"/>
      <c r="M21" s="79"/>
      <c r="N21" s="79"/>
      <c r="O21" s="28"/>
      <c r="P21" s="79"/>
      <c r="Q21" s="79"/>
      <c r="R21" s="27"/>
      <c r="S21" s="27"/>
      <c r="T21" s="27"/>
      <c r="U21" s="27"/>
      <c r="V21" s="79"/>
      <c r="X21" s="67"/>
      <c r="Y21" s="67"/>
      <c r="Z21" s="67"/>
      <c r="AA21" s="78"/>
    </row>
    <row r="22" spans="1:32" ht="17.25" customHeight="1" x14ac:dyDescent="0.2">
      <c r="A22" s="2"/>
      <c r="B22" s="57" t="s">
        <v>54</v>
      </c>
      <c r="C22" s="2"/>
      <c r="D22" s="2"/>
      <c r="E22" s="79"/>
      <c r="F22" s="79"/>
      <c r="G22" s="27"/>
      <c r="H22" s="27"/>
      <c r="I22" s="27"/>
      <c r="J22" s="27"/>
      <c r="K22" s="79"/>
      <c r="L22" s="79"/>
      <c r="M22" s="79"/>
      <c r="N22" s="79"/>
      <c r="O22" s="28"/>
      <c r="P22" s="79"/>
      <c r="Q22" s="79"/>
      <c r="R22" s="27"/>
      <c r="S22" s="27"/>
      <c r="T22" s="27"/>
      <c r="U22" s="27"/>
      <c r="V22" s="79"/>
      <c r="W22" s="2"/>
      <c r="X22" s="67"/>
      <c r="Y22" s="67"/>
      <c r="Z22" s="67"/>
      <c r="AA22" s="78"/>
      <c r="AB22" s="2"/>
      <c r="AC22" s="2"/>
    </row>
    <row r="23" spans="1:32" s="2" customFormat="1" ht="10.5" customHeight="1" x14ac:dyDescent="0.2">
      <c r="C23" s="56"/>
      <c r="D23" s="56"/>
      <c r="E23" s="56"/>
      <c r="F23" s="56"/>
      <c r="G23" s="56"/>
      <c r="H23" s="56"/>
      <c r="I23" s="56"/>
      <c r="J23" s="56"/>
      <c r="K23" s="56"/>
      <c r="L23" s="56"/>
      <c r="M23" s="56"/>
      <c r="N23" s="56"/>
      <c r="O23" s="56"/>
      <c r="P23" s="56"/>
      <c r="Q23" s="56"/>
      <c r="R23" s="28"/>
      <c r="S23" s="28"/>
      <c r="T23" s="28"/>
      <c r="U23" s="28"/>
      <c r="V23" s="28"/>
      <c r="W23" s="28"/>
      <c r="X23" s="28"/>
      <c r="Y23" s="28"/>
      <c r="Z23" s="28"/>
      <c r="AA23" s="28"/>
      <c r="AB23" s="28"/>
      <c r="AC23" s="28"/>
    </row>
    <row r="24" spans="1:32" s="2" customFormat="1" ht="21" customHeight="1" x14ac:dyDescent="0.2">
      <c r="B24" s="59" t="s">
        <v>41</v>
      </c>
      <c r="C24" s="87" t="s">
        <v>31</v>
      </c>
      <c r="D24" s="88"/>
      <c r="E24" s="88"/>
      <c r="F24" s="89"/>
      <c r="G24" s="87" t="s">
        <v>36</v>
      </c>
      <c r="H24" s="88"/>
      <c r="I24" s="88"/>
      <c r="J24" s="88"/>
      <c r="K24" s="89"/>
      <c r="L24" s="90" t="s">
        <v>42</v>
      </c>
      <c r="M24" s="90"/>
      <c r="N24" s="90"/>
      <c r="O24" s="90"/>
      <c r="P24" s="56"/>
      <c r="Q24" s="56"/>
      <c r="R24" s="28"/>
      <c r="S24" s="28"/>
      <c r="T24" s="28"/>
      <c r="U24" s="28"/>
      <c r="V24" s="28"/>
      <c r="W24" s="28"/>
      <c r="X24" s="28"/>
      <c r="Y24" s="28"/>
      <c r="Z24" s="28"/>
      <c r="AA24" s="28"/>
      <c r="AB24" s="28"/>
      <c r="AC24" s="28"/>
    </row>
    <row r="25" spans="1:32" s="2" customFormat="1" ht="21" customHeight="1" x14ac:dyDescent="0.2">
      <c r="B25" s="75">
        <v>1</v>
      </c>
      <c r="C25" s="92" t="s">
        <v>47</v>
      </c>
      <c r="D25" s="93"/>
      <c r="E25" s="93"/>
      <c r="F25" s="94"/>
      <c r="G25" s="95" t="s">
        <v>24</v>
      </c>
      <c r="H25" s="96"/>
      <c r="I25" s="96"/>
      <c r="J25" s="96"/>
      <c r="K25" s="97"/>
      <c r="L25" s="91" t="str">
        <f>AF25</f>
        <v/>
      </c>
      <c r="M25" s="91"/>
      <c r="N25" s="91"/>
      <c r="O25" s="91"/>
      <c r="P25" s="56"/>
      <c r="Q25" s="56"/>
      <c r="R25" s="28"/>
      <c r="S25" s="28"/>
      <c r="T25" s="28"/>
      <c r="U25" s="28"/>
      <c r="V25" s="28"/>
      <c r="W25" s="28"/>
      <c r="X25" s="28"/>
      <c r="Y25" s="28"/>
      <c r="Z25" s="28"/>
      <c r="AA25" s="28"/>
      <c r="AB25" s="28"/>
      <c r="AC25" s="28"/>
      <c r="AF25" s="58" t="str">
        <f>IF(AND(G21&lt;10,G21&gt;=1),"○","")</f>
        <v/>
      </c>
    </row>
    <row r="26" spans="1:32" s="2" customFormat="1" ht="21" customHeight="1" x14ac:dyDescent="0.2">
      <c r="B26" s="75">
        <v>2</v>
      </c>
      <c r="C26" s="92" t="s">
        <v>32</v>
      </c>
      <c r="D26" s="93"/>
      <c r="E26" s="93"/>
      <c r="F26" s="94"/>
      <c r="G26" s="95" t="s">
        <v>37</v>
      </c>
      <c r="H26" s="96"/>
      <c r="I26" s="96"/>
      <c r="J26" s="96"/>
      <c r="K26" s="97"/>
      <c r="L26" s="147" t="str">
        <f t="shared" ref="L26:L29" si="1">AF26</f>
        <v>○</v>
      </c>
      <c r="M26" s="147"/>
      <c r="N26" s="147"/>
      <c r="O26" s="147"/>
      <c r="P26" s="56"/>
      <c r="Q26" s="56"/>
      <c r="R26" s="28"/>
      <c r="S26" s="28"/>
      <c r="T26" s="28"/>
      <c r="U26" s="28"/>
      <c r="V26" s="28"/>
      <c r="W26" s="28"/>
      <c r="X26" s="28"/>
      <c r="Y26" s="28"/>
      <c r="Z26" s="28"/>
      <c r="AA26" s="28"/>
      <c r="AB26" s="28"/>
      <c r="AC26" s="28"/>
      <c r="AF26" s="58" t="str">
        <f>IF(AND(9&lt;G21,G21&lt;20),"○","")</f>
        <v>○</v>
      </c>
    </row>
    <row r="27" spans="1:32" s="2" customFormat="1" ht="21" customHeight="1" x14ac:dyDescent="0.2">
      <c r="B27" s="75">
        <v>3</v>
      </c>
      <c r="C27" s="92" t="s">
        <v>33</v>
      </c>
      <c r="D27" s="93"/>
      <c r="E27" s="93"/>
      <c r="F27" s="94"/>
      <c r="G27" s="95" t="s">
        <v>38</v>
      </c>
      <c r="H27" s="96"/>
      <c r="I27" s="96"/>
      <c r="J27" s="96"/>
      <c r="K27" s="97"/>
      <c r="L27" s="91" t="str">
        <f t="shared" si="1"/>
        <v/>
      </c>
      <c r="M27" s="91"/>
      <c r="N27" s="91"/>
      <c r="O27" s="91"/>
      <c r="P27" s="56"/>
      <c r="Q27" s="56"/>
      <c r="R27" s="28"/>
      <c r="S27" s="28"/>
      <c r="T27" s="28"/>
      <c r="U27" s="28"/>
      <c r="V27" s="28"/>
      <c r="W27" s="28"/>
      <c r="X27" s="28"/>
      <c r="Y27" s="28"/>
      <c r="Z27" s="28"/>
      <c r="AA27" s="28"/>
      <c r="AB27" s="28"/>
      <c r="AC27" s="28"/>
      <c r="AF27" s="58" t="str">
        <f>IF(AND(19&lt;G21,G21&lt;30),"○","")</f>
        <v/>
      </c>
    </row>
    <row r="28" spans="1:32" s="2" customFormat="1" ht="21" customHeight="1" x14ac:dyDescent="0.2">
      <c r="B28" s="75">
        <v>4</v>
      </c>
      <c r="C28" s="92" t="s">
        <v>34</v>
      </c>
      <c r="D28" s="93"/>
      <c r="E28" s="93"/>
      <c r="F28" s="94"/>
      <c r="G28" s="95" t="s">
        <v>39</v>
      </c>
      <c r="H28" s="96"/>
      <c r="I28" s="96"/>
      <c r="J28" s="96"/>
      <c r="K28" s="97"/>
      <c r="L28" s="91" t="str">
        <f t="shared" si="1"/>
        <v/>
      </c>
      <c r="M28" s="91"/>
      <c r="N28" s="91"/>
      <c r="O28" s="91"/>
      <c r="P28" s="56"/>
      <c r="Q28" s="56"/>
      <c r="R28" s="28"/>
      <c r="S28" s="28"/>
      <c r="T28" s="28"/>
      <c r="U28" s="28"/>
      <c r="V28" s="28"/>
      <c r="W28" s="28"/>
      <c r="X28" s="28"/>
      <c r="Y28" s="28"/>
      <c r="Z28" s="28"/>
      <c r="AA28" s="28"/>
      <c r="AB28" s="28"/>
      <c r="AC28" s="28"/>
      <c r="AF28" s="58" t="str">
        <f>IF(AND(29&lt;G21,G21&lt;50),"○","")</f>
        <v/>
      </c>
    </row>
    <row r="29" spans="1:32" s="2" customFormat="1" ht="21" customHeight="1" x14ac:dyDescent="0.2">
      <c r="B29" s="75">
        <v>5</v>
      </c>
      <c r="C29" s="92" t="s">
        <v>35</v>
      </c>
      <c r="D29" s="93"/>
      <c r="E29" s="93"/>
      <c r="F29" s="94"/>
      <c r="G29" s="95" t="s">
        <v>40</v>
      </c>
      <c r="H29" s="96"/>
      <c r="I29" s="96"/>
      <c r="J29" s="96"/>
      <c r="K29" s="97"/>
      <c r="L29" s="91" t="str">
        <f t="shared" si="1"/>
        <v/>
      </c>
      <c r="M29" s="91"/>
      <c r="N29" s="91"/>
      <c r="O29" s="91"/>
      <c r="P29" s="56"/>
      <c r="Q29" s="56"/>
      <c r="R29" s="28"/>
      <c r="S29" s="28"/>
      <c r="T29" s="28"/>
      <c r="U29" s="28"/>
      <c r="V29" s="28"/>
      <c r="W29" s="28"/>
      <c r="X29" s="28"/>
      <c r="Y29" s="28"/>
      <c r="Z29" s="28"/>
      <c r="AA29" s="28"/>
      <c r="AB29" s="28"/>
      <c r="AC29" s="28"/>
      <c r="AF29" s="58" t="str">
        <f>IF(G21&gt;=50,"○","")</f>
        <v/>
      </c>
    </row>
    <row r="30" spans="1:32" s="2" customFormat="1" ht="21" customHeight="1" x14ac:dyDescent="0.2">
      <c r="B30" s="45" t="s">
        <v>55</v>
      </c>
      <c r="C30" s="56"/>
      <c r="D30" s="56"/>
      <c r="E30" s="56"/>
      <c r="F30" s="56"/>
      <c r="G30" s="56"/>
      <c r="H30" s="56"/>
      <c r="I30" s="56"/>
      <c r="J30" s="56"/>
      <c r="K30" s="56"/>
      <c r="L30" s="56"/>
      <c r="M30" s="56"/>
      <c r="N30" s="56"/>
      <c r="O30" s="56"/>
      <c r="P30" s="56"/>
      <c r="Q30" s="56"/>
      <c r="R30" s="28"/>
      <c r="S30" s="28"/>
      <c r="T30" s="28"/>
      <c r="U30" s="28"/>
      <c r="V30" s="28"/>
      <c r="W30" s="28"/>
      <c r="X30" s="28"/>
      <c r="Y30" s="28"/>
      <c r="Z30" s="28"/>
      <c r="AA30" s="28"/>
      <c r="AB30" s="28"/>
      <c r="AC30" s="28"/>
      <c r="AF30" s="58"/>
    </row>
    <row r="31" spans="1:32" ht="12.75" customHeight="1" x14ac:dyDescent="0.2">
      <c r="A31" s="2"/>
      <c r="B31" s="2"/>
      <c r="C31" s="2"/>
      <c r="D31" s="2"/>
      <c r="E31" s="79"/>
      <c r="F31" s="79"/>
      <c r="G31" s="27"/>
      <c r="H31" s="27"/>
      <c r="I31" s="27"/>
      <c r="J31" s="27"/>
      <c r="K31" s="79"/>
      <c r="L31" s="79"/>
      <c r="M31" s="79"/>
      <c r="N31" s="79"/>
      <c r="O31" s="28"/>
      <c r="P31" s="79"/>
      <c r="Q31" s="79"/>
      <c r="R31" s="27"/>
      <c r="S31" s="27"/>
      <c r="T31" s="27"/>
      <c r="U31" s="27"/>
      <c r="V31" s="79"/>
      <c r="W31" s="4"/>
      <c r="X31" s="67"/>
      <c r="Y31" s="67"/>
      <c r="Z31" s="67"/>
      <c r="AA31" s="66"/>
      <c r="AB31" s="2"/>
      <c r="AC31" s="2"/>
      <c r="AD31" s="2"/>
    </row>
    <row r="32" spans="1:32" ht="17.25" customHeight="1" thickBot="1" x14ac:dyDescent="0.25">
      <c r="A32" s="2"/>
      <c r="B32" s="69" t="s">
        <v>50</v>
      </c>
      <c r="C32" s="2"/>
      <c r="D32" s="2"/>
      <c r="E32" s="45"/>
      <c r="F32" s="45"/>
      <c r="G32" s="45"/>
      <c r="H32" s="45"/>
      <c r="I32" s="45"/>
      <c r="J32" s="45"/>
      <c r="K32" s="45"/>
      <c r="L32" s="45"/>
      <c r="M32" s="45"/>
      <c r="N32" s="45"/>
      <c r="O32" s="45"/>
      <c r="P32" s="45"/>
      <c r="Q32" s="45"/>
      <c r="R32" s="45"/>
      <c r="S32" s="45"/>
      <c r="T32" s="11"/>
      <c r="U32" s="11"/>
      <c r="V32" s="11"/>
      <c r="W32" s="11"/>
      <c r="X32" s="11"/>
      <c r="Y32" s="11"/>
      <c r="Z32" s="11"/>
      <c r="AA32" s="11"/>
      <c r="AB32" s="45"/>
      <c r="AC32" s="2"/>
      <c r="AD32" s="2"/>
    </row>
    <row r="33" spans="1:32" ht="17.25" customHeight="1" thickBot="1" x14ac:dyDescent="0.25">
      <c r="A33" s="2"/>
      <c r="B33" s="85" t="s">
        <v>44</v>
      </c>
      <c r="C33" s="86"/>
      <c r="D33" s="86"/>
      <c r="E33" s="86"/>
      <c r="F33" s="86"/>
      <c r="G33" s="148">
        <f>IF(MAX(AF33:AF36)&gt;1,MAX(AF33:AF36),"")</f>
        <v>600000</v>
      </c>
      <c r="H33" s="149"/>
      <c r="I33" s="149"/>
      <c r="J33" s="149"/>
      <c r="K33" s="150"/>
      <c r="L33" s="151"/>
      <c r="M33" s="151"/>
      <c r="N33" s="151"/>
      <c r="O33" s="151"/>
      <c r="P33" s="151"/>
      <c r="Q33" s="152"/>
      <c r="R33" s="153"/>
      <c r="S33" s="153"/>
      <c r="T33" s="153"/>
      <c r="U33" s="153"/>
      <c r="V33" s="154"/>
      <c r="W33" s="154"/>
      <c r="X33" s="154"/>
      <c r="Y33" s="154"/>
      <c r="Z33" s="155"/>
      <c r="AA33" s="155"/>
      <c r="AB33" s="45"/>
      <c r="AC33" s="2"/>
      <c r="AD33" s="2"/>
      <c r="AF33" s="63">
        <f>IF(L25="○",300000,1)</f>
        <v>1</v>
      </c>
    </row>
    <row r="34" spans="1:32" s="4" customFormat="1" ht="11.25" customHeight="1" x14ac:dyDescent="0.2">
      <c r="B34" s="48" t="s">
        <v>56</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F34" s="63">
        <f>IF(L26="○",600000,1)</f>
        <v>600000</v>
      </c>
    </row>
    <row r="35" spans="1:32" s="4" customFormat="1" ht="17.25"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63">
        <f>IF(L27="○",900000,1)</f>
        <v>1</v>
      </c>
    </row>
    <row r="36" spans="1:32" s="4" customFormat="1" ht="17.25" customHeight="1" thickBot="1" x14ac:dyDescent="0.25">
      <c r="B36" s="71" t="s">
        <v>51</v>
      </c>
      <c r="E36" s="11"/>
      <c r="F36" s="11"/>
      <c r="H36" s="47"/>
      <c r="I36" s="47"/>
      <c r="J36" s="47"/>
      <c r="K36" s="47"/>
      <c r="L36" s="47"/>
      <c r="M36" s="66"/>
      <c r="N36" s="66"/>
      <c r="O36" s="66"/>
      <c r="P36" s="66"/>
      <c r="Q36" s="66"/>
      <c r="R36" s="67"/>
      <c r="S36" s="67"/>
      <c r="T36" s="67"/>
      <c r="U36" s="67"/>
      <c r="V36" s="67"/>
      <c r="W36" s="47"/>
      <c r="X36" s="47"/>
      <c r="Z36" s="11"/>
      <c r="AA36" s="11"/>
      <c r="AF36" s="63">
        <f>IF(L29="○",1500000,1)</f>
        <v>1</v>
      </c>
    </row>
    <row r="37" spans="1:32" s="4" customFormat="1" ht="17.25" customHeight="1" thickBot="1" x14ac:dyDescent="0.25">
      <c r="B37" s="85" t="s">
        <v>25</v>
      </c>
      <c r="C37" s="86"/>
      <c r="D37" s="86"/>
      <c r="E37" s="86"/>
      <c r="F37" s="86"/>
      <c r="G37" s="148">
        <f>MIN(G13,G33)</f>
        <v>414000</v>
      </c>
      <c r="H37" s="149"/>
      <c r="I37" s="149"/>
      <c r="J37" s="149"/>
      <c r="K37" s="150"/>
      <c r="L37" s="28" t="s">
        <v>1</v>
      </c>
      <c r="M37" s="28" t="s">
        <v>16</v>
      </c>
      <c r="N37" s="28" t="s">
        <v>28</v>
      </c>
      <c r="O37" s="28"/>
      <c r="P37" s="79"/>
      <c r="Q37" s="79"/>
      <c r="R37" s="27"/>
      <c r="S37" s="27"/>
      <c r="T37" s="27"/>
      <c r="U37" s="27"/>
      <c r="V37" s="79"/>
      <c r="X37" s="67"/>
      <c r="Y37" s="67"/>
      <c r="Z37" s="67"/>
      <c r="AA37" s="66"/>
    </row>
    <row r="38" spans="1:32" s="4" customFormat="1" ht="17.25" customHeight="1" x14ac:dyDescent="0.2">
      <c r="B38" s="66"/>
      <c r="C38" s="66"/>
      <c r="D38" s="66"/>
      <c r="E38" s="66"/>
      <c r="F38" s="66"/>
      <c r="G38" s="27"/>
      <c r="H38" s="27"/>
      <c r="I38" s="27"/>
      <c r="J38" s="27"/>
      <c r="K38" s="27"/>
      <c r="L38" s="27"/>
      <c r="M38" s="49"/>
      <c r="N38" s="28"/>
      <c r="O38" s="28"/>
      <c r="P38" s="79"/>
      <c r="Q38" s="79"/>
      <c r="R38" s="27"/>
      <c r="S38" s="27"/>
      <c r="T38" s="27"/>
      <c r="U38" s="27"/>
      <c r="V38" s="79"/>
      <c r="X38" s="67"/>
      <c r="Y38" s="67"/>
      <c r="Z38" s="67"/>
      <c r="AA38" s="66"/>
    </row>
    <row r="39" spans="1:32" ht="17.25" customHeight="1" x14ac:dyDescent="0.2">
      <c r="A39" s="2"/>
      <c r="B39" s="55"/>
      <c r="C39" s="2"/>
      <c r="D39" s="2"/>
      <c r="E39" s="79"/>
      <c r="F39" s="79"/>
      <c r="G39" s="27"/>
      <c r="H39" s="27"/>
      <c r="I39" s="27"/>
      <c r="J39" s="27"/>
      <c r="K39" s="79"/>
      <c r="L39" s="79"/>
      <c r="M39" s="79"/>
      <c r="N39" s="79"/>
      <c r="O39" s="28"/>
      <c r="P39" s="79"/>
      <c r="Q39" s="79"/>
      <c r="R39" s="27"/>
      <c r="S39" s="27"/>
      <c r="T39" s="27"/>
      <c r="U39" s="27"/>
      <c r="V39" s="79"/>
      <c r="W39" s="2"/>
      <c r="X39" s="67"/>
      <c r="Y39" s="67"/>
      <c r="Z39" s="67"/>
      <c r="AA39" s="78"/>
      <c r="AB39" s="2"/>
      <c r="AC39" s="2"/>
      <c r="AD39" s="2"/>
      <c r="AE39" s="2"/>
    </row>
    <row r="40" spans="1:32" ht="17.25" customHeight="1" x14ac:dyDescent="0.2">
      <c r="A40" s="2"/>
      <c r="B40" s="80"/>
      <c r="C40" s="80"/>
      <c r="D40" s="80"/>
      <c r="E40" s="80"/>
      <c r="F40" s="80"/>
      <c r="G40" s="56"/>
      <c r="H40" s="56"/>
      <c r="I40" s="56"/>
      <c r="J40" s="56"/>
      <c r="K40" s="56"/>
      <c r="L40" s="56"/>
      <c r="M40" s="56"/>
      <c r="N40" s="56"/>
      <c r="O40" s="56"/>
      <c r="P40" s="56"/>
      <c r="Q40" s="56"/>
      <c r="R40" s="28"/>
      <c r="S40" s="28"/>
      <c r="T40" s="28"/>
      <c r="U40" s="81"/>
      <c r="V40" s="81"/>
      <c r="W40" s="28"/>
      <c r="X40" s="28"/>
      <c r="Y40" s="28"/>
      <c r="Z40" s="28"/>
      <c r="AA40" s="28"/>
      <c r="AB40" s="28"/>
      <c r="AC40" s="28"/>
      <c r="AD40" s="2"/>
      <c r="AE40" s="2"/>
    </row>
    <row r="41" spans="1:32" ht="17.25" customHeight="1" x14ac:dyDescent="0.2">
      <c r="A41" s="2"/>
      <c r="B41" s="80"/>
      <c r="C41" s="80"/>
      <c r="D41" s="80"/>
      <c r="E41" s="80"/>
      <c r="F41" s="80"/>
      <c r="G41" s="56"/>
      <c r="H41" s="56"/>
      <c r="I41" s="56"/>
      <c r="J41" s="56"/>
      <c r="K41" s="56"/>
      <c r="L41" s="56"/>
      <c r="M41" s="56"/>
      <c r="N41" s="56"/>
      <c r="O41" s="56"/>
      <c r="P41" s="56"/>
      <c r="Q41" s="56"/>
      <c r="R41" s="28"/>
      <c r="S41" s="28"/>
      <c r="T41" s="28"/>
      <c r="U41" s="81"/>
      <c r="V41" s="81"/>
      <c r="W41" s="28"/>
      <c r="X41" s="28"/>
      <c r="Y41" s="28"/>
      <c r="Z41" s="28"/>
      <c r="AA41" s="28"/>
      <c r="AB41" s="28"/>
      <c r="AC41" s="28"/>
      <c r="AD41" s="2"/>
      <c r="AE41" s="2"/>
    </row>
  </sheetData>
  <mergeCells count="59">
    <mergeCell ref="U40:V40"/>
    <mergeCell ref="C41:F41"/>
    <mergeCell ref="U41:V41"/>
    <mergeCell ref="B33:F33"/>
    <mergeCell ref="G33:K33"/>
    <mergeCell ref="B37:F37"/>
    <mergeCell ref="G37:K37"/>
    <mergeCell ref="B40:B41"/>
    <mergeCell ref="C40:F40"/>
    <mergeCell ref="C28:F28"/>
    <mergeCell ref="G28:K28"/>
    <mergeCell ref="L28:O28"/>
    <mergeCell ref="C29:F29"/>
    <mergeCell ref="G29:K29"/>
    <mergeCell ref="L29:O29"/>
    <mergeCell ref="C26:F26"/>
    <mergeCell ref="G26:K26"/>
    <mergeCell ref="L26:O26"/>
    <mergeCell ref="C27:F27"/>
    <mergeCell ref="G27:K27"/>
    <mergeCell ref="L27:O27"/>
    <mergeCell ref="B21:F21"/>
    <mergeCell ref="G21:I21"/>
    <mergeCell ref="C24:F24"/>
    <mergeCell ref="G24:K24"/>
    <mergeCell ref="L24:O24"/>
    <mergeCell ref="C25:F25"/>
    <mergeCell ref="G25:K25"/>
    <mergeCell ref="L25:O25"/>
    <mergeCell ref="B11:Y12"/>
    <mergeCell ref="B13:F13"/>
    <mergeCell ref="G13:K13"/>
    <mergeCell ref="B17:B18"/>
    <mergeCell ref="C17:F17"/>
    <mergeCell ref="U17:V17"/>
    <mergeCell ref="C18:F18"/>
    <mergeCell ref="U18:V18"/>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imeMode="off" allowBlank="1" showInputMessage="1" showErrorMessage="1" sqref="G13 E31 K39:P39 K31:P31 R7:R10 E22 K20:P22 V31 V14:V16 M14:P15 L5:L6 G16 Q13 U13 L13:O13 E16 K16:P16 L37:N37 M38:N38 V20:V22 B13:B15 V37:V39 M5:P5 R37:R41 E5:K5 AH11:AH12 G37:G39 O37:P38 E20 G20:G22 J21 E39 G31 G33 M10 K7:L10 B10 V7:V10 E7:E9 G7:G10 P7:P9 N7:N9 R14:R31" xr:uid="{9FEAEF31-EA29-4339-9A17-05DC03862F36}"/>
    <dataValidation type="list" allowBlank="1" showInputMessage="1" showErrorMessage="1" sqref="AA7:AA10 G36" xr:uid="{FC492E7B-FC2C-49DA-81C7-FFC1170B1459}">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申請額計算表（宿泊・卸売用） </vt:lpstr>
      <vt:lpstr>別紙１　申請額計算表（宿泊・卸売用）  (記載例)</vt:lpstr>
      <vt:lpstr>'別紙１　申請額計算表（宿泊・卸売用） '!Print_Area</vt:lpstr>
      <vt:lpstr>'別紙１　申請額計算表（宿泊・卸売用）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嶋田 充</cp:lastModifiedBy>
  <cp:lastPrinted>2021-06-29T12:19:57Z</cp:lastPrinted>
  <dcterms:created xsi:type="dcterms:W3CDTF">2020-05-23T02:59:19Z</dcterms:created>
  <dcterms:modified xsi:type="dcterms:W3CDTF">2021-07-08T09:57:02Z</dcterms:modified>
</cp:coreProperties>
</file>