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-DATA\kunoheshoko\令和3年度\コロナ対策事業\地域企業経営支援金\案内・使用様式\"/>
    </mc:Choice>
  </mc:AlternateContent>
  <xr:revisionPtr revIDLastSave="0" documentId="13_ncr:1_{CE3D2E55-C5E8-4CD7-9A2B-49FBDEE65859}" xr6:coauthVersionLast="47" xr6:coauthVersionMax="47" xr10:uidLastSave="{00000000-0000-0000-0000-000000000000}"/>
  <bookViews>
    <workbookView xWindow="5700" yWindow="3480" windowWidth="21345" windowHeight="12120" xr2:uid="{00000000-000D-0000-FFFF-FFFF00000000}"/>
  </bookViews>
  <sheets>
    <sheet name="別紙１　申請額計算表（通常用）" sheetId="9" r:id="rId1"/>
    <sheet name="別紙１　申請額計算表（通常用） (記載例)" sheetId="12" r:id="rId2"/>
  </sheets>
  <definedNames>
    <definedName name="_xlnm.Print_Area" localSheetId="0">'別紙１　申請額計算表（通常用）'!$A$1:$AD$42</definedName>
    <definedName name="_xlnm.Print_Area" localSheetId="1">'別紙１　申請額計算表（通常用） (記載例)'!$A$1:$AD$42</definedName>
  </definedNames>
  <calcPr calcId="191029"/>
</workbook>
</file>

<file path=xl/calcChain.xml><?xml version="1.0" encoding="utf-8"?>
<calcChain xmlns="http://schemas.openxmlformats.org/spreadsheetml/2006/main">
  <c r="V36" i="12" l="1"/>
  <c r="G36" i="12"/>
  <c r="AF33" i="12"/>
  <c r="R10" i="12"/>
  <c r="G13" i="12" s="1"/>
  <c r="G41" i="12" s="1"/>
  <c r="G10" i="12"/>
  <c r="AH11" i="12" s="1"/>
  <c r="X9" i="12"/>
  <c r="X8" i="12"/>
  <c r="X7" i="12"/>
  <c r="X10" i="12" l="1"/>
  <c r="X7" i="9" l="1"/>
  <c r="G36" i="9"/>
  <c r="G10" i="9"/>
  <c r="X8" i="9"/>
  <c r="AF33" i="9"/>
  <c r="V36" i="9" s="1"/>
  <c r="R10" i="9" l="1"/>
  <c r="G13" i="9" l="1"/>
  <c r="G41" i="9" s="1"/>
  <c r="AH11" i="9"/>
  <c r="X9" i="9" l="1"/>
  <c r="X10" i="9" l="1"/>
</calcChain>
</file>

<file path=xl/sharedStrings.xml><?xml version="1.0" encoding="utf-8"?>
<sst xmlns="http://schemas.openxmlformats.org/spreadsheetml/2006/main" count="199" uniqueCount="57">
  <si>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</si>
  <si>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</si>
  <si>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</si>
  <si>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</si>
  <si>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</si>
  <si>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</si>
  <si>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</si>
  <si>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</si>
  <si>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</si>
  <si>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</si>
  <si>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</si>
  <si>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</si>
  <si>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</si>
  <si>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</si>
  <si>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</si>
  <si>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</si>
  <si>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</si>
  <si>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</si>
  <si>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</si>
  <si>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</si>
  <si>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</si>
  <si>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</si>
  <si>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</si>
  <si>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</si>
  <si>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</si>
  <si>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</si>
  <si>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</si>
  <si>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</si>
  <si>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</si>
  <si>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</si>
  <si>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</si>
  <si>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</si>
  <si>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</si>
  <si>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</si>
  <si>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</si>
  <si>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</si>
  <si>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</si>
  <si>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</si>
  <si>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</si>
  <si>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</si>
  <si>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</si>
  <si>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</si>
  <si>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</si>
  <si>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</si>
  <si>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</si>
  <si>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店舗の定義については募集要項10～11ページを必ず確認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</si>
  <si>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</si>
  <si>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</si>
  <si>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</si>
  <si>
    <t>○</t>
  </si>
  <si>
    <t>　●●●●</t>
    <phoneticPr fontId="1"/>
  </si>
  <si>
    <t>76　飲食店</t>
    <rPh sb="3" eb="6">
      <t>インショクテン</t>
    </rPh>
    <phoneticPr fontId="1"/>
  </si>
  <si>
    <t>（店舗住所を正確に記入）</t>
    <rPh sb="1" eb="5">
      <t>テンポジュウショ</t>
    </rPh>
    <rPh sb="6" eb="8">
      <t>セイカク</t>
    </rPh>
    <rPh sb="9" eb="11">
      <t>キニュウ</t>
    </rPh>
    <phoneticPr fontId="1"/>
  </si>
  <si>
    <t>（電話番号を記入）</t>
    <rPh sb="1" eb="3">
      <t>デンワ</t>
    </rPh>
    <rPh sb="3" eb="5">
      <t>バンゴウ</t>
    </rPh>
    <rPh sb="6" eb="8">
      <t>キニュウ</t>
    </rPh>
    <phoneticPr fontId="1"/>
  </si>
  <si>
    <t>　■■■■</t>
    <phoneticPr fontId="1"/>
  </si>
  <si>
    <t>　▲▲▲▲</t>
    <phoneticPr fontId="1"/>
  </si>
  <si>
    <t>58　飲食料品小売業</t>
    <rPh sb="3" eb="7">
      <t>インショクリョウヒン</t>
    </rPh>
    <rPh sb="7" eb="10">
      <t>コウリギョウ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</si>
</sst>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58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16" fillId="0" borderId="0" xfId="1" applyFont="1" applyBorder="1" applyAlignment="1">
      <alignment horizontal="left" vertical="center"/>
    </xf>
    <xf numFmtId="38" fontId="16" fillId="0" borderId="12" xfId="1" applyFont="1" applyBorder="1" applyAlignment="1">
      <alignment horizontal="left" vertical="center"/>
    </xf>
    <xf numFmtId="38" fontId="16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9" fontId="3" fillId="0" borderId="1" xfId="1" applyNumberFormat="1" applyFont="1" applyFill="1" applyBorder="1" applyAlignment="1">
      <alignment horizontal="right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13" fillId="0" borderId="0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12" xfId="1" applyFont="1" applyBorder="1" applyAlignment="1">
      <alignment horizontal="left" vertical="center" wrapText="1"/>
    </xf>
    <xf numFmtId="38" fontId="4" fillId="0" borderId="5" xfId="1" applyFont="1" applyBorder="1" applyAlignment="1">
      <alignment horizontal="left" vertical="top" wrapText="1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9" fontId="3" fillId="0" borderId="14" xfId="1" applyNumberFormat="1" applyFont="1" applyFill="1" applyBorder="1" applyAlignment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5" fillId="0" borderId="1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center" vertical="center" wrapText="1"/>
    </xf>
    <xf numFmtId="38" fontId="19" fillId="2" borderId="3" xfId="1" applyFont="1" applyFill="1" applyBorder="1" applyAlignment="1">
      <alignment horizontal="center" vertical="center"/>
    </xf>
    <xf numFmtId="38" fontId="19" fillId="2" borderId="3" xfId="1" applyFont="1" applyFill="1" applyBorder="1" applyAlignment="1" applyProtection="1">
      <alignment horizontal="center" vertical="center"/>
      <protection locked="0"/>
    </xf>
    <xf numFmtId="38" fontId="19" fillId="2" borderId="1" xfId="1" applyFont="1" applyFill="1" applyBorder="1" applyAlignment="1" applyProtection="1">
      <alignment horizontal="right" vertical="center"/>
      <protection locked="0"/>
    </xf>
    <xf numFmtId="38" fontId="19" fillId="2" borderId="10" xfId="1" applyFont="1" applyFill="1" applyBorder="1" applyAlignment="1" applyProtection="1">
      <alignment horizontal="right" vertical="center"/>
      <protection locked="0"/>
    </xf>
    <xf numFmtId="38" fontId="19" fillId="2" borderId="1" xfId="1" applyFont="1" applyFill="1" applyBorder="1" applyAlignment="1">
      <alignment horizontal="center" vertical="center"/>
    </xf>
    <xf numFmtId="38" fontId="19" fillId="0" borderId="7" xfId="1" applyFont="1" applyFill="1" applyBorder="1" applyAlignment="1" applyProtection="1">
      <alignment horizontal="right" vertical="center"/>
      <protection locked="0"/>
    </xf>
    <xf numFmtId="38" fontId="19" fillId="0" borderId="8" xfId="1" applyFont="1" applyFill="1" applyBorder="1" applyAlignment="1" applyProtection="1">
      <alignment horizontal="right" vertical="center"/>
      <protection locked="0"/>
    </xf>
    <xf numFmtId="38" fontId="19" fillId="0" borderId="9" xfId="1" applyFont="1" applyFill="1" applyBorder="1" applyAlignment="1" applyProtection="1">
      <alignment horizontal="right" vertical="center"/>
      <protection locked="0"/>
    </xf>
    <xf numFmtId="38" fontId="20" fillId="3" borderId="16" xfId="1" applyFont="1" applyFill="1" applyBorder="1" applyAlignment="1" applyProtection="1">
      <alignment vertical="center"/>
      <protection locked="0"/>
    </xf>
    <xf numFmtId="38" fontId="20" fillId="3" borderId="17" xfId="1" applyFont="1" applyFill="1" applyBorder="1" applyAlignment="1" applyProtection="1">
      <alignment vertical="center"/>
      <protection locked="0"/>
    </xf>
    <xf numFmtId="38" fontId="20" fillId="3" borderId="18" xfId="1" applyFont="1" applyFill="1" applyBorder="1" applyAlignment="1" applyProtection="1">
      <alignment vertical="center"/>
      <protection locked="0"/>
    </xf>
    <xf numFmtId="38" fontId="19" fillId="0" borderId="3" xfId="1" applyFont="1" applyBorder="1" applyAlignment="1">
      <alignment vertical="center"/>
    </xf>
    <xf numFmtId="38" fontId="19" fillId="0" borderId="3" xfId="1" applyFont="1" applyBorder="1" applyAlignment="1">
      <alignment horizontal="left" vertical="center"/>
    </xf>
    <xf numFmtId="38" fontId="19" fillId="0" borderId="2" xfId="1" applyFont="1" applyFill="1" applyBorder="1" applyAlignment="1" applyProtection="1">
      <alignment vertical="center"/>
      <protection locked="0"/>
    </xf>
    <xf numFmtId="38" fontId="19" fillId="0" borderId="2" xfId="1" applyFont="1" applyBorder="1" applyAlignment="1">
      <alignment vertical="center"/>
    </xf>
    <xf numFmtId="38" fontId="19" fillId="2" borderId="7" xfId="1" applyFont="1" applyFill="1" applyBorder="1" applyAlignment="1" applyProtection="1">
      <alignment horizontal="right" vertical="center"/>
      <protection locked="0"/>
    </xf>
    <xf numFmtId="38" fontId="19" fillId="2" borderId="8" xfId="1" applyFont="1" applyFill="1" applyBorder="1" applyAlignment="1" applyProtection="1">
      <alignment horizontal="right" vertical="center"/>
      <protection locked="0"/>
    </xf>
    <xf numFmtId="38" fontId="19" fillId="2" borderId="9" xfId="1" applyFont="1" applyFill="1" applyBorder="1" applyAlignment="1" applyProtection="1">
      <alignment horizontal="right" vertical="center"/>
      <protection locked="0"/>
    </xf>
    <xf numFmtId="38" fontId="19" fillId="0" borderId="2" xfId="3" applyFont="1" applyFill="1" applyBorder="1" applyAlignment="1" applyProtection="1">
      <alignment horizontal="right" vertical="center"/>
      <protection locked="0"/>
    </xf>
    <xf numFmtId="38" fontId="19" fillId="0" borderId="3" xfId="3" applyFont="1" applyFill="1" applyBorder="1" applyAlignment="1" applyProtection="1">
      <alignment horizontal="right" vertical="center"/>
      <protection locked="0"/>
    </xf>
    <xf numFmtId="38" fontId="19" fillId="0" borderId="4" xfId="3" applyFont="1" applyFill="1" applyBorder="1" applyAlignment="1" applyProtection="1">
      <alignment horizontal="right" vertical="center"/>
      <protection locked="0"/>
    </xf>
    <xf numFmtId="0" fontId="3" fillId="0" borderId="6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76" fontId="20" fillId="3" borderId="7" xfId="2" applyNumberFormat="1" applyFont="1" applyFill="1" applyBorder="1" applyAlignment="1">
      <alignment horizontal="right" vertical="center"/>
    </xf>
    <xf numFmtId="176" fontId="20" fillId="3" borderId="8" xfId="2" applyNumberFormat="1" applyFont="1" applyFill="1" applyBorder="1" applyAlignment="1">
      <alignment horizontal="right" vertical="center"/>
    </xf>
    <xf numFmtId="176" fontId="20" fillId="3" borderId="9" xfId="2" applyNumberFormat="1" applyFont="1" applyFill="1" applyBorder="1" applyAlignment="1">
      <alignment horizontal="right" vertical="center"/>
    </xf>
    <xf numFmtId="176" fontId="3" fillId="0" borderId="0" xfId="2" applyNumberFormat="1" applyFont="1" applyAlignment="1">
      <alignment vertical="center"/>
    </xf>
    <xf numFmtId="38" fontId="20" fillId="3" borderId="7" xfId="1" applyFont="1" applyFill="1" applyBorder="1" applyAlignment="1" applyProtection="1">
      <alignment horizontal="right" vertical="center"/>
      <protection locked="0"/>
    </xf>
    <xf numFmtId="38" fontId="20" fillId="3" borderId="8" xfId="1" applyFont="1" applyFill="1" applyBorder="1" applyAlignment="1" applyProtection="1">
      <alignment horizontal="right" vertical="center"/>
      <protection locked="0"/>
    </xf>
    <xf numFmtId="38" fontId="20" fillId="3" borderId="9" xfId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11</xdr:row>
      <xdr:rowOff>152400</xdr:rowOff>
    </xdr:from>
    <xdr:to>
      <xdr:col>28</xdr:col>
      <xdr:colOff>90170</xdr:colOff>
      <xdr:row>14</xdr:row>
      <xdr:rowOff>164465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08B7881-AB49-419B-88B8-938FA4F5E93B}"/>
            </a:ext>
          </a:extLst>
        </xdr:cNvPr>
        <xdr:cNvSpPr/>
      </xdr:nvSpPr>
      <xdr:spPr>
        <a:xfrm>
          <a:off x="5410200" y="2724150"/>
          <a:ext cx="1442720" cy="669290"/>
        </a:xfrm>
        <a:prstGeom prst="wedgeRectCallout">
          <a:avLst>
            <a:gd name="adj1" fmla="val 4443"/>
            <a:gd name="adj2" fmla="val 76117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対象業種一覧表から選択してください。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66675</xdr:colOff>
      <xdr:row>21</xdr:row>
      <xdr:rowOff>85725</xdr:rowOff>
    </xdr:from>
    <xdr:to>
      <xdr:col>17</xdr:col>
      <xdr:colOff>152400</xdr:colOff>
      <xdr:row>24</xdr:row>
      <xdr:rowOff>76201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5D2F8E5D-6B9A-434D-A00C-49663F490085}"/>
            </a:ext>
          </a:extLst>
        </xdr:cNvPr>
        <xdr:cNvSpPr/>
      </xdr:nvSpPr>
      <xdr:spPr>
        <a:xfrm>
          <a:off x="1971675" y="5133975"/>
          <a:ext cx="2228850" cy="790576"/>
        </a:xfrm>
        <a:prstGeom prst="wedgeRectCallout">
          <a:avLst>
            <a:gd name="adj1" fmla="val 6424"/>
            <a:gd name="adj2" fmla="val -110316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店舗を有する場合にのみ記入してください。店舗の定義は募集要項を必ず確認してください。</a:t>
          </a:r>
          <a:endParaRPr lang="en-US" altLang="ja-JP" sz="1050" b="1" kern="100">
            <a:solidFill>
              <a:srgbClr val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133349</xdr:colOff>
      <xdr:row>25</xdr:row>
      <xdr:rowOff>504825</xdr:rowOff>
    </xdr:from>
    <xdr:to>
      <xdr:col>28</xdr:col>
      <xdr:colOff>76200</xdr:colOff>
      <xdr:row>27</xdr:row>
      <xdr:rowOff>164464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6111161F-039A-49BF-B51B-F9EF038BCF61}"/>
            </a:ext>
          </a:extLst>
        </xdr:cNvPr>
        <xdr:cNvSpPr/>
      </xdr:nvSpPr>
      <xdr:spPr>
        <a:xfrm>
          <a:off x="3228974" y="6619875"/>
          <a:ext cx="3609976" cy="374014"/>
        </a:xfrm>
        <a:prstGeom prst="wedgeRectCallout">
          <a:avLst>
            <a:gd name="adj1" fmla="val -28028"/>
            <a:gd name="adj2" fmla="val 114392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b="1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「２　対象店舗の確認」に該当がない場合、３に事務所を記入してください。</a:t>
          </a:r>
          <a:endParaRPr lang="en-US" altLang="ja-JP" sz="1050" b="1" kern="100">
            <a:solidFill>
              <a:srgbClr val="0000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228600</xdr:colOff>
      <xdr:row>14</xdr:row>
      <xdr:rowOff>95250</xdr:rowOff>
    </xdr:from>
    <xdr:to>
      <xdr:col>22</xdr:col>
      <xdr:colOff>133350</xdr:colOff>
      <xdr:row>17</xdr:row>
      <xdr:rowOff>133351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7F534498-A97B-4453-AC39-99C8FF72CA46}"/>
            </a:ext>
          </a:extLst>
        </xdr:cNvPr>
        <xdr:cNvSpPr/>
      </xdr:nvSpPr>
      <xdr:spPr>
        <a:xfrm>
          <a:off x="2133600" y="3324225"/>
          <a:ext cx="3238500" cy="790576"/>
        </a:xfrm>
        <a:prstGeom prst="wedgeRectCallout">
          <a:avLst>
            <a:gd name="adj1" fmla="val -46020"/>
            <a:gd name="adj2" fmla="val -86220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【R</a:t>
          </a:r>
          <a:r>
            <a:rPr lang="ja-JP" alt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１期間計</a:t>
          </a: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r>
            <a:rPr lang="ja-JP" alt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【R</a:t>
          </a:r>
          <a:r>
            <a:rPr lang="ja-JP" alt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３期間計</a:t>
          </a: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  <a:r>
            <a:rPr lang="ja-JP" alt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</a:t>
          </a: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altLang="ja-JP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1,405,000</a:t>
          </a:r>
          <a:r>
            <a:rPr lang="ja-JP" alt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－</a:t>
          </a:r>
          <a:r>
            <a:rPr lang="ja-JP" altLang="en-US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en-US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990,580</a:t>
          </a:r>
          <a:r>
            <a:rPr lang="ja-JP" altLang="en-US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  ＝　</a:t>
          </a:r>
          <a:r>
            <a:rPr lang="ja-JP" altLang="en-US" sz="105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en-US" altLang="ja-JP" sz="105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414,420</a:t>
          </a:r>
        </a:p>
        <a:p>
          <a:pPr algn="just">
            <a:spcAft>
              <a:spcPts val="0"/>
            </a:spcAft>
          </a:pPr>
          <a:r>
            <a:rPr lang="ja-JP" altLang="en-US" sz="105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千円未満切り捨てのため　</a:t>
          </a:r>
          <a:r>
            <a:rPr lang="en-US" altLang="ja-JP" sz="1050" b="1" u="sng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414,000</a:t>
          </a:r>
          <a:endParaRPr lang="en-US" altLang="ja-JP" sz="1050" b="1" u="sng"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en-US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endParaRPr lang="ja-JP" sz="10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23</xdr:col>
      <xdr:colOff>190500</xdr:colOff>
      <xdr:row>6</xdr:row>
      <xdr:rowOff>247649</xdr:rowOff>
    </xdr:from>
    <xdr:to>
      <xdr:col>25</xdr:col>
      <xdr:colOff>104775</xdr:colOff>
      <xdr:row>7</xdr:row>
      <xdr:rowOff>247649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EA701ED-0F66-4451-8CBE-4805BE3332AB}"/>
            </a:ext>
          </a:extLst>
        </xdr:cNvPr>
        <xdr:cNvSpPr/>
      </xdr:nvSpPr>
      <xdr:spPr>
        <a:xfrm>
          <a:off x="5667375" y="1485899"/>
          <a:ext cx="485775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2"/>
  <sheetViews>
    <sheetView showGridLines="0" showZeros="0" tabSelected="1" view="pageBreakPreview" zoomScaleNormal="100" zoomScaleSheetLayoutView="100" workbookViewId="0"/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95" t="s">
        <v>35</v>
      </c>
      <c r="AB1" s="96"/>
      <c r="AC1" s="96"/>
      <c r="AD1" s="97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3"/>
      <c r="B5" s="59" t="s">
        <v>43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99" t="s">
        <v>27</v>
      </c>
      <c r="C6" s="99"/>
      <c r="D6" s="99"/>
      <c r="E6" s="99"/>
      <c r="F6" s="99"/>
      <c r="G6" s="99"/>
      <c r="H6" s="99"/>
      <c r="I6" s="99"/>
      <c r="J6" s="99"/>
      <c r="K6" s="99"/>
      <c r="L6" s="8"/>
      <c r="M6" s="99" t="s">
        <v>26</v>
      </c>
      <c r="N6" s="99"/>
      <c r="O6" s="99"/>
      <c r="P6" s="99"/>
      <c r="Q6" s="99"/>
      <c r="R6" s="99"/>
      <c r="S6" s="99"/>
      <c r="T6" s="99"/>
      <c r="U6" s="99"/>
      <c r="V6" s="99"/>
      <c r="W6" s="11"/>
      <c r="X6" s="104" t="s">
        <v>4</v>
      </c>
      <c r="Y6" s="104"/>
      <c r="Z6" s="11"/>
      <c r="AA6" s="104" t="s">
        <v>5</v>
      </c>
      <c r="AB6" s="104"/>
      <c r="AC6" s="104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93"/>
      <c r="H7" s="93"/>
      <c r="I7" s="93"/>
      <c r="J7" s="93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93"/>
      <c r="S7" s="93"/>
      <c r="T7" s="93"/>
      <c r="U7" s="93"/>
      <c r="V7" s="55" t="s">
        <v>1</v>
      </c>
      <c r="W7" s="54"/>
      <c r="X7" s="72" t="str">
        <f>IFERROR((G7-R7)/G7,"")</f>
        <v/>
      </c>
      <c r="Y7" s="72"/>
      <c r="Z7" s="54"/>
      <c r="AA7" s="58"/>
      <c r="AB7" s="106" t="s">
        <v>13</v>
      </c>
      <c r="AC7" s="106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93"/>
      <c r="H8" s="93"/>
      <c r="I8" s="93"/>
      <c r="J8" s="93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93"/>
      <c r="S8" s="93"/>
      <c r="T8" s="93"/>
      <c r="U8" s="93"/>
      <c r="V8" s="55" t="s">
        <v>1</v>
      </c>
      <c r="W8" s="54"/>
      <c r="X8" s="72" t="str">
        <f>IFERROR((G8-R8)/G8,"")</f>
        <v/>
      </c>
      <c r="Y8" s="72"/>
      <c r="Z8" s="54"/>
      <c r="AA8" s="58"/>
      <c r="AB8" s="106"/>
      <c r="AC8" s="106"/>
      <c r="AG8" s="6" t="s">
        <v>36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111"/>
      <c r="H9" s="111"/>
      <c r="I9" s="111"/>
      <c r="J9" s="111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111"/>
      <c r="S9" s="111"/>
      <c r="T9" s="111"/>
      <c r="U9" s="111"/>
      <c r="V9" s="55" t="s">
        <v>1</v>
      </c>
      <c r="W9" s="3"/>
      <c r="X9" s="72" t="str">
        <f t="shared" ref="X9:X10" si="0">IFERROR((G9-R9)/G9,"")</f>
        <v/>
      </c>
      <c r="Y9" s="72"/>
      <c r="Z9" s="54"/>
      <c r="AA9" s="58"/>
      <c r="AB9" s="106"/>
      <c r="AC9" s="106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91" t="s">
        <v>28</v>
      </c>
      <c r="C10" s="91"/>
      <c r="D10" s="91"/>
      <c r="E10" s="91"/>
      <c r="F10" s="92"/>
      <c r="G10" s="107">
        <f>SUM(G7:G9)</f>
        <v>0</v>
      </c>
      <c r="H10" s="108"/>
      <c r="I10" s="108"/>
      <c r="J10" s="109"/>
      <c r="K10" s="20" t="s">
        <v>1</v>
      </c>
      <c r="L10" s="15"/>
      <c r="M10" s="91" t="s">
        <v>16</v>
      </c>
      <c r="N10" s="91"/>
      <c r="O10" s="91"/>
      <c r="P10" s="91"/>
      <c r="Q10" s="92"/>
      <c r="R10" s="107">
        <f>SUM(R7:U9)</f>
        <v>0</v>
      </c>
      <c r="S10" s="108"/>
      <c r="T10" s="108"/>
      <c r="U10" s="109"/>
      <c r="V10" s="20" t="s">
        <v>1</v>
      </c>
      <c r="W10" s="3"/>
      <c r="X10" s="110" t="str">
        <f t="shared" si="0"/>
        <v/>
      </c>
      <c r="Y10" s="110"/>
      <c r="Z10" s="54"/>
      <c r="AA10" s="58"/>
      <c r="AB10" s="105" t="s">
        <v>14</v>
      </c>
      <c r="AC10" s="105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98" t="s">
        <v>38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54"/>
      <c r="AA11" s="45" t="s">
        <v>18</v>
      </c>
      <c r="AB11" s="45"/>
      <c r="AC11" s="45"/>
      <c r="AG11" s="21"/>
      <c r="AH11" s="26">
        <f>G10-R10</f>
        <v>0</v>
      </c>
      <c r="AI11" s="27" t="s">
        <v>24</v>
      </c>
      <c r="AJ11" s="27"/>
      <c r="AK11" s="27"/>
      <c r="AL11" s="22"/>
    </row>
    <row r="12" spans="1:38" ht="17.25" customHeight="1" thickBot="1" x14ac:dyDescent="0.25">
      <c r="A12" s="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25">
      <c r="A13" s="3"/>
      <c r="B13" s="117" t="s">
        <v>25</v>
      </c>
      <c r="C13" s="117"/>
      <c r="D13" s="117"/>
      <c r="E13" s="117"/>
      <c r="F13" s="118"/>
      <c r="G13" s="119">
        <f>MAX(ROUNDDOWN(G10-R10,-3),0)</f>
        <v>0</v>
      </c>
      <c r="H13" s="120"/>
      <c r="I13" s="120"/>
      <c r="J13" s="120"/>
      <c r="K13" s="121"/>
      <c r="L13" s="25" t="s">
        <v>1</v>
      </c>
      <c r="M13" s="25" t="s">
        <v>31</v>
      </c>
      <c r="N13" s="25"/>
      <c r="O13" s="63"/>
      <c r="P13" s="63"/>
      <c r="Q13" s="24"/>
      <c r="R13" s="24"/>
      <c r="S13" s="24"/>
      <c r="T13" s="24"/>
      <c r="U13" s="63"/>
      <c r="V13" s="3"/>
      <c r="W13" s="54"/>
      <c r="Y13" s="54"/>
      <c r="Z13" s="54"/>
      <c r="AA13" s="62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">
      <c r="A14" s="3"/>
      <c r="B14" s="63"/>
      <c r="C14" s="63"/>
      <c r="D14" s="63"/>
      <c r="E14" s="63"/>
      <c r="F14" s="63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3"/>
      <c r="Q14" s="63"/>
      <c r="R14" s="24"/>
      <c r="S14" s="24"/>
      <c r="T14" s="24"/>
      <c r="U14" s="24"/>
      <c r="V14" s="63"/>
      <c r="W14" s="3"/>
      <c r="X14" s="54"/>
      <c r="Y14" s="54"/>
      <c r="Z14" s="54"/>
      <c r="AA14" s="62"/>
      <c r="AB14" s="3"/>
      <c r="AC14" s="3"/>
    </row>
    <row r="15" spans="1:38" ht="17.25" customHeight="1" x14ac:dyDescent="0.2">
      <c r="A15" s="3"/>
      <c r="B15" s="60" t="s">
        <v>44</v>
      </c>
      <c r="C15" s="32"/>
      <c r="D15" s="32"/>
      <c r="E15" s="33"/>
      <c r="F15" s="33"/>
      <c r="G15" s="24"/>
      <c r="H15" s="24"/>
      <c r="I15" s="24"/>
      <c r="J15" s="24"/>
      <c r="K15" s="63"/>
      <c r="L15" s="63"/>
      <c r="M15" s="63"/>
      <c r="N15" s="63"/>
      <c r="O15" s="25"/>
      <c r="P15" s="63"/>
      <c r="Q15" s="63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">
      <c r="B16" s="70">
        <v>1</v>
      </c>
      <c r="C16" s="87" t="s">
        <v>9</v>
      </c>
      <c r="D16" s="87"/>
      <c r="E16" s="87"/>
      <c r="F16" s="88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14"/>
      <c r="U16" s="89" t="s">
        <v>7</v>
      </c>
      <c r="V16" s="90"/>
      <c r="W16" s="40"/>
      <c r="X16" s="39"/>
      <c r="Y16" s="39"/>
      <c r="Z16" s="39"/>
      <c r="AA16" s="39"/>
      <c r="AB16" s="39"/>
      <c r="AC16" s="14"/>
    </row>
    <row r="17" spans="2:29" s="3" customFormat="1" ht="21" customHeight="1" x14ac:dyDescent="0.2">
      <c r="B17" s="71"/>
      <c r="C17" s="87" t="s">
        <v>8</v>
      </c>
      <c r="D17" s="87"/>
      <c r="E17" s="87"/>
      <c r="F17" s="87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89" t="s">
        <v>10</v>
      </c>
      <c r="V17" s="90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70">
        <v>2</v>
      </c>
      <c r="C18" s="87" t="s">
        <v>9</v>
      </c>
      <c r="D18" s="87"/>
      <c r="E18" s="87"/>
      <c r="F18" s="87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89" t="s">
        <v>7</v>
      </c>
      <c r="V18" s="90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71"/>
      <c r="C19" s="87" t="s">
        <v>8</v>
      </c>
      <c r="D19" s="87"/>
      <c r="E19" s="87"/>
      <c r="F19" s="87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89" t="s">
        <v>10</v>
      </c>
      <c r="V19" s="90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70">
        <v>3</v>
      </c>
      <c r="C20" s="87" t="s">
        <v>9</v>
      </c>
      <c r="D20" s="87"/>
      <c r="E20" s="87"/>
      <c r="F20" s="8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89" t="s">
        <v>7</v>
      </c>
      <c r="V20" s="90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71"/>
      <c r="C21" s="87" t="s">
        <v>8</v>
      </c>
      <c r="D21" s="87"/>
      <c r="E21" s="87"/>
      <c r="F21" s="8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89" t="s">
        <v>10</v>
      </c>
      <c r="V21" s="90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70">
        <v>4</v>
      </c>
      <c r="C22" s="87" t="s">
        <v>9</v>
      </c>
      <c r="D22" s="87"/>
      <c r="E22" s="87"/>
      <c r="F22" s="87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89" t="s">
        <v>7</v>
      </c>
      <c r="V22" s="90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71"/>
      <c r="C23" s="87" t="s">
        <v>8</v>
      </c>
      <c r="D23" s="87"/>
      <c r="E23" s="87"/>
      <c r="F23" s="87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89" t="s">
        <v>10</v>
      </c>
      <c r="V23" s="90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70">
        <v>5</v>
      </c>
      <c r="C24" s="87" t="s">
        <v>9</v>
      </c>
      <c r="D24" s="87"/>
      <c r="E24" s="87"/>
      <c r="F24" s="87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89" t="s">
        <v>7</v>
      </c>
      <c r="V24" s="90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71"/>
      <c r="C25" s="87" t="s">
        <v>8</v>
      </c>
      <c r="D25" s="87"/>
      <c r="E25" s="87"/>
      <c r="F25" s="8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89" t="s">
        <v>10</v>
      </c>
      <c r="V25" s="90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">
      <c r="B26" s="100" t="s">
        <v>45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2:29" s="3" customFormat="1" ht="1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2:29" s="3" customFormat="1" ht="17.25" customHeight="1" x14ac:dyDescent="0.2">
      <c r="B28" s="59" t="s">
        <v>40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70">
        <v>1</v>
      </c>
      <c r="C29" s="87" t="s">
        <v>39</v>
      </c>
      <c r="D29" s="87"/>
      <c r="E29" s="87"/>
      <c r="F29" s="88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89" t="s">
        <v>7</v>
      </c>
      <c r="V29" s="90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">
      <c r="B30" s="71"/>
      <c r="C30" s="87" t="s">
        <v>8</v>
      </c>
      <c r="D30" s="87"/>
      <c r="E30" s="87"/>
      <c r="F30" s="8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89" t="s">
        <v>10</v>
      </c>
      <c r="V30" s="90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">
      <c r="B31" s="64" t="s">
        <v>41</v>
      </c>
      <c r="C31" s="62"/>
      <c r="D31" s="62"/>
      <c r="E31" s="62"/>
      <c r="F31" s="6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3"/>
      <c r="V31" s="63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32" ht="17.25" customHeight="1" thickBot="1" x14ac:dyDescent="0.25">
      <c r="A33" s="3"/>
      <c r="B33" s="95" t="s">
        <v>17</v>
      </c>
      <c r="C33" s="96"/>
      <c r="D33" s="96"/>
      <c r="E33" s="96"/>
      <c r="F33" s="96"/>
      <c r="G33" s="101"/>
      <c r="H33" s="102"/>
      <c r="I33" s="103"/>
      <c r="J33" s="25" t="s">
        <v>6</v>
      </c>
      <c r="K33" s="25"/>
      <c r="L33" s="25"/>
      <c r="M33" s="25"/>
      <c r="N33" s="63"/>
      <c r="O33" s="25"/>
      <c r="P33" s="63"/>
      <c r="Q33" s="63"/>
      <c r="R33" s="24"/>
      <c r="S33" s="24"/>
      <c r="T33" s="24"/>
      <c r="U33" s="24"/>
      <c r="V33" s="63"/>
      <c r="W33" s="3"/>
      <c r="X33" s="54"/>
      <c r="Y33" s="54"/>
      <c r="Z33" s="54"/>
      <c r="AA33" s="62"/>
      <c r="AB33" s="3"/>
      <c r="AC33" s="3"/>
      <c r="AD33" s="3"/>
      <c r="AF33" s="6">
        <f>300000*G33</f>
        <v>0</v>
      </c>
    </row>
    <row r="34" spans="1:32" ht="23.25" customHeight="1" x14ac:dyDescent="0.2">
      <c r="A34" s="3"/>
      <c r="B34" s="64" t="s">
        <v>42</v>
      </c>
      <c r="C34" s="3"/>
      <c r="D34" s="3"/>
      <c r="E34" s="63"/>
      <c r="F34" s="63"/>
      <c r="G34" s="24"/>
      <c r="H34" s="24"/>
      <c r="I34" s="24"/>
      <c r="J34" s="24"/>
      <c r="K34" s="63"/>
      <c r="L34" s="63"/>
      <c r="M34" s="63"/>
      <c r="N34" s="63"/>
      <c r="O34" s="25"/>
      <c r="P34" s="63"/>
      <c r="Q34" s="63"/>
      <c r="R34" s="24"/>
      <c r="S34" s="24"/>
      <c r="T34" s="24"/>
      <c r="U34" s="24"/>
      <c r="V34" s="63"/>
      <c r="W34" s="3"/>
      <c r="X34" s="54"/>
      <c r="Y34" s="54"/>
      <c r="Z34" s="54"/>
      <c r="AA34" s="62"/>
      <c r="AB34" s="3"/>
      <c r="AC34" s="3"/>
      <c r="AD34" s="3"/>
    </row>
    <row r="35" spans="1:32" ht="17.25" customHeight="1" thickBot="1" x14ac:dyDescent="0.25">
      <c r="A35" s="3"/>
      <c r="B35" s="59" t="s">
        <v>46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25">
      <c r="A36" s="3"/>
      <c r="B36" s="73" t="s">
        <v>17</v>
      </c>
      <c r="C36" s="74"/>
      <c r="D36" s="74"/>
      <c r="E36" s="74"/>
      <c r="F36" s="75"/>
      <c r="G36" s="76">
        <f>G33</f>
        <v>0</v>
      </c>
      <c r="H36" s="77"/>
      <c r="I36" s="78"/>
      <c r="J36" s="4" t="s">
        <v>11</v>
      </c>
      <c r="K36" s="79" t="s">
        <v>29</v>
      </c>
      <c r="L36" s="80"/>
      <c r="M36" s="80"/>
      <c r="N36" s="80"/>
      <c r="O36" s="80"/>
      <c r="P36" s="81"/>
      <c r="Q36" s="1" t="s">
        <v>12</v>
      </c>
      <c r="R36" s="82" t="s">
        <v>34</v>
      </c>
      <c r="S36" s="83"/>
      <c r="T36" s="83"/>
      <c r="U36" s="83"/>
      <c r="V36" s="84">
        <f>IF(AF33&gt;=1500000,1500000,AF33)</f>
        <v>0</v>
      </c>
      <c r="W36" s="85"/>
      <c r="X36" s="85"/>
      <c r="Y36" s="86"/>
      <c r="Z36" s="2" t="s">
        <v>32</v>
      </c>
      <c r="AA36" s="2"/>
      <c r="AB36" s="41"/>
      <c r="AC36" s="3"/>
      <c r="AD36" s="3"/>
    </row>
    <row r="37" spans="1:32" s="5" customFormat="1" ht="11.25" customHeight="1" x14ac:dyDescent="0.2">
      <c r="B37" s="124" t="s">
        <v>47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</row>
    <row r="38" spans="1:32" s="5" customFormat="1" ht="11.25" customHeight="1" x14ac:dyDescent="0.2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</row>
    <row r="39" spans="1:32" s="5" customFormat="1" ht="12.75" customHeight="1" x14ac:dyDescent="0.2">
      <c r="B39" s="125"/>
      <c r="C39" s="125"/>
      <c r="D39" s="125"/>
      <c r="E39" s="125"/>
      <c r="F39" s="125"/>
      <c r="G39" s="53"/>
      <c r="H39" s="122"/>
      <c r="I39" s="122"/>
      <c r="J39" s="122"/>
      <c r="K39" s="122"/>
      <c r="L39" s="122"/>
      <c r="M39" s="122"/>
      <c r="N39" s="122"/>
      <c r="O39" s="122"/>
      <c r="P39" s="122"/>
      <c r="Q39" s="43"/>
      <c r="R39" s="122"/>
      <c r="S39" s="122"/>
      <c r="T39" s="122"/>
      <c r="U39" s="122"/>
      <c r="V39" s="123"/>
      <c r="W39" s="123"/>
      <c r="X39" s="123"/>
      <c r="Y39" s="123"/>
      <c r="Z39" s="123"/>
      <c r="AA39" s="123"/>
      <c r="AB39" s="43"/>
    </row>
    <row r="40" spans="1:32" s="5" customFormat="1" ht="17.25" customHeight="1" thickBot="1" x14ac:dyDescent="0.25">
      <c r="B40" s="61" t="s">
        <v>48</v>
      </c>
      <c r="E40" s="11"/>
      <c r="F40" s="11"/>
      <c r="H40" s="43"/>
      <c r="I40" s="43"/>
      <c r="J40" s="43"/>
      <c r="K40" s="43"/>
      <c r="L40" s="4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43"/>
      <c r="X40" s="43"/>
      <c r="Z40" s="11"/>
      <c r="AA40" s="11"/>
    </row>
    <row r="41" spans="1:32" s="5" customFormat="1" ht="17.25" customHeight="1" thickBot="1" x14ac:dyDescent="0.25">
      <c r="B41" s="112" t="s">
        <v>30</v>
      </c>
      <c r="C41" s="113"/>
      <c r="D41" s="113"/>
      <c r="E41" s="113"/>
      <c r="F41" s="113"/>
      <c r="G41" s="114">
        <f>MIN(G13,V36)</f>
        <v>0</v>
      </c>
      <c r="H41" s="115"/>
      <c r="I41" s="115"/>
      <c r="J41" s="115"/>
      <c r="K41" s="116"/>
      <c r="L41" s="25" t="s">
        <v>32</v>
      </c>
      <c r="M41" s="25" t="s">
        <v>20</v>
      </c>
      <c r="N41" s="25" t="s">
        <v>33</v>
      </c>
      <c r="O41" s="25"/>
      <c r="P41" s="63"/>
      <c r="Q41" s="63"/>
      <c r="R41" s="24"/>
      <c r="S41" s="24"/>
      <c r="T41" s="24"/>
      <c r="U41" s="24"/>
      <c r="V41" s="63"/>
      <c r="X41" s="54"/>
      <c r="Y41" s="54"/>
      <c r="Z41" s="54"/>
      <c r="AA41" s="53"/>
    </row>
    <row r="42" spans="1:32" s="5" customFormat="1" ht="17.25" customHeight="1" x14ac:dyDescent="0.2">
      <c r="B42" s="42"/>
      <c r="C42" s="42"/>
      <c r="D42" s="42"/>
      <c r="E42" s="42"/>
      <c r="F42" s="42"/>
      <c r="G42" s="24"/>
      <c r="H42" s="24"/>
      <c r="I42" s="24"/>
      <c r="J42" s="24"/>
      <c r="K42" s="24"/>
      <c r="L42" s="24"/>
      <c r="M42" s="44"/>
      <c r="N42" s="25"/>
      <c r="O42" s="25"/>
      <c r="P42" s="23"/>
      <c r="Q42" s="23"/>
      <c r="R42" s="24"/>
      <c r="S42" s="24"/>
      <c r="T42" s="24"/>
      <c r="U42" s="24"/>
      <c r="V42" s="23"/>
      <c r="X42" s="16"/>
      <c r="Y42" s="16"/>
      <c r="Z42" s="16"/>
      <c r="AA42" s="42"/>
    </row>
  </sheetData>
  <mergeCells count="70"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A3:AD3"/>
    <mergeCell ref="AA1:AD1"/>
    <mergeCell ref="B11:Y12"/>
    <mergeCell ref="M10:Q10"/>
    <mergeCell ref="G7:J7"/>
    <mergeCell ref="X8:Y8"/>
    <mergeCell ref="B6:K6"/>
    <mergeCell ref="M6:V6"/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</mergeCells>
  <phoneticPr fontId="1"/>
  <dataValidations count="2">
    <dataValidation imeMode="off" allowBlank="1" showInputMessage="1" showErrorMessage="1" sqref="G13 E34 M10 R14:R25 V33:V34 K34:P34 G33:G34 K7:L10 G15 K15:P15 E15 R33:R34 M33:P33 B10 V7:V10 J33 L5:L6 E7:E9 Q13 U13 L13:O13 G7:G10 R7:R10 L41:N41 M42:N42 M14:P14 V14:V15 V41:V42 M5:P5 R41:R42 B13:B14 E5:K5 AH11:AH12 G41:G42 O41:P42 G36 R29:R31" xr:uid="{00000000-0002-0000-0000-000000000000}"/>
    <dataValidation type="list" allowBlank="1" showInputMessage="1" showErrorMessage="1" sqref="AA7:AA10 G39:G40 G36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71C76-EAF0-49DE-949A-0994BEE46EB7}">
  <sheetPr>
    <tabColor rgb="FFFFFF00"/>
    <pageSetUpPr fitToPage="1"/>
  </sheetPr>
  <dimension ref="A1:AL42"/>
  <sheetViews>
    <sheetView showGridLines="0" showZeros="0" view="pageBreakPreview" zoomScaleNormal="100" zoomScaleSheetLayoutView="100" workbookViewId="0"/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95" t="s">
        <v>35</v>
      </c>
      <c r="AB1" s="96"/>
      <c r="AC1" s="96"/>
      <c r="AD1" s="97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3"/>
      <c r="B5" s="59" t="s">
        <v>43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99" t="s">
        <v>27</v>
      </c>
      <c r="C6" s="99"/>
      <c r="D6" s="99"/>
      <c r="E6" s="99"/>
      <c r="F6" s="99"/>
      <c r="G6" s="99"/>
      <c r="H6" s="99"/>
      <c r="I6" s="99"/>
      <c r="J6" s="99"/>
      <c r="K6" s="99"/>
      <c r="L6" s="8"/>
      <c r="M6" s="99" t="s">
        <v>26</v>
      </c>
      <c r="N6" s="99"/>
      <c r="O6" s="99"/>
      <c r="P6" s="99"/>
      <c r="Q6" s="99"/>
      <c r="R6" s="99"/>
      <c r="S6" s="99"/>
      <c r="T6" s="99"/>
      <c r="U6" s="99"/>
      <c r="V6" s="99"/>
      <c r="W6" s="11"/>
      <c r="X6" s="104" t="s">
        <v>4</v>
      </c>
      <c r="Y6" s="104"/>
      <c r="Z6" s="11"/>
      <c r="AA6" s="104" t="s">
        <v>5</v>
      </c>
      <c r="AB6" s="104"/>
      <c r="AC6" s="104"/>
    </row>
    <row r="7" spans="1:38" ht="20.25" customHeight="1" x14ac:dyDescent="0.2">
      <c r="A7" s="3"/>
      <c r="B7" s="69" t="s">
        <v>3</v>
      </c>
      <c r="C7" s="126">
        <v>1</v>
      </c>
      <c r="D7" s="13" t="s">
        <v>2</v>
      </c>
      <c r="E7" s="127">
        <v>4</v>
      </c>
      <c r="F7" s="14" t="s">
        <v>0</v>
      </c>
      <c r="G7" s="128">
        <v>450000</v>
      </c>
      <c r="H7" s="128"/>
      <c r="I7" s="128"/>
      <c r="J7" s="128"/>
      <c r="K7" s="67" t="s">
        <v>1</v>
      </c>
      <c r="L7" s="15"/>
      <c r="M7" s="69" t="s">
        <v>3</v>
      </c>
      <c r="N7" s="127">
        <v>3</v>
      </c>
      <c r="O7" s="13" t="s">
        <v>2</v>
      </c>
      <c r="P7" s="127">
        <v>4</v>
      </c>
      <c r="Q7" s="14" t="s">
        <v>0</v>
      </c>
      <c r="R7" s="129">
        <v>500580</v>
      </c>
      <c r="S7" s="129"/>
      <c r="T7" s="129"/>
      <c r="U7" s="129"/>
      <c r="V7" s="67" t="s">
        <v>1</v>
      </c>
      <c r="W7" s="65"/>
      <c r="X7" s="72">
        <f>IFERROR((G7-R7)/G7,"")</f>
        <v>-0.1124</v>
      </c>
      <c r="Y7" s="72"/>
      <c r="Z7" s="65"/>
      <c r="AA7" s="58"/>
      <c r="AB7" s="106" t="s">
        <v>13</v>
      </c>
      <c r="AC7" s="106"/>
    </row>
    <row r="8" spans="1:38" ht="20.25" customHeight="1" thickBot="1" x14ac:dyDescent="0.25">
      <c r="A8" s="3"/>
      <c r="B8" s="69" t="s">
        <v>3</v>
      </c>
      <c r="C8" s="126">
        <v>1</v>
      </c>
      <c r="D8" s="13" t="s">
        <v>2</v>
      </c>
      <c r="E8" s="127">
        <v>5</v>
      </c>
      <c r="F8" s="14" t="s">
        <v>0</v>
      </c>
      <c r="G8" s="128">
        <v>550000</v>
      </c>
      <c r="H8" s="128"/>
      <c r="I8" s="128"/>
      <c r="J8" s="128"/>
      <c r="K8" s="67" t="s">
        <v>1</v>
      </c>
      <c r="L8" s="15"/>
      <c r="M8" s="69" t="s">
        <v>3</v>
      </c>
      <c r="N8" s="127">
        <v>3</v>
      </c>
      <c r="O8" s="13" t="s">
        <v>2</v>
      </c>
      <c r="P8" s="127">
        <v>5</v>
      </c>
      <c r="Q8" s="14" t="s">
        <v>0</v>
      </c>
      <c r="R8" s="128">
        <v>200000</v>
      </c>
      <c r="S8" s="128"/>
      <c r="T8" s="128"/>
      <c r="U8" s="128"/>
      <c r="V8" s="67" t="s">
        <v>1</v>
      </c>
      <c r="W8" s="65"/>
      <c r="X8" s="72">
        <f>IFERROR((G8-R8)/G8,"")</f>
        <v>0.63636363636363635</v>
      </c>
      <c r="Y8" s="72"/>
      <c r="Z8" s="65"/>
      <c r="AA8" s="130" t="s">
        <v>49</v>
      </c>
      <c r="AB8" s="106"/>
      <c r="AC8" s="106"/>
      <c r="AG8" s="6" t="s">
        <v>36</v>
      </c>
    </row>
    <row r="9" spans="1:38" ht="20.25" customHeight="1" thickTop="1" thickBot="1" x14ac:dyDescent="0.25">
      <c r="A9" s="3"/>
      <c r="B9" s="69" t="s">
        <v>3</v>
      </c>
      <c r="C9" s="126">
        <v>1</v>
      </c>
      <c r="D9" s="13" t="s">
        <v>2</v>
      </c>
      <c r="E9" s="127">
        <v>6</v>
      </c>
      <c r="F9" s="14" t="s">
        <v>0</v>
      </c>
      <c r="G9" s="129">
        <v>405000</v>
      </c>
      <c r="H9" s="129"/>
      <c r="I9" s="129"/>
      <c r="J9" s="129"/>
      <c r="K9" s="67" t="s">
        <v>1</v>
      </c>
      <c r="L9" s="15"/>
      <c r="M9" s="69" t="s">
        <v>3</v>
      </c>
      <c r="N9" s="127">
        <v>3</v>
      </c>
      <c r="O9" s="13" t="s">
        <v>2</v>
      </c>
      <c r="P9" s="127">
        <v>6</v>
      </c>
      <c r="Q9" s="14" t="s">
        <v>0</v>
      </c>
      <c r="R9" s="129">
        <v>290000</v>
      </c>
      <c r="S9" s="129"/>
      <c r="T9" s="129"/>
      <c r="U9" s="129"/>
      <c r="V9" s="67" t="s">
        <v>1</v>
      </c>
      <c r="W9" s="3"/>
      <c r="X9" s="72">
        <f t="shared" ref="X9:X10" si="0">IFERROR((G9-R9)/G9,"")</f>
        <v>0.2839506172839506</v>
      </c>
      <c r="Y9" s="72"/>
      <c r="Z9" s="65"/>
      <c r="AA9" s="58"/>
      <c r="AB9" s="106"/>
      <c r="AC9" s="106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91" t="s">
        <v>28</v>
      </c>
      <c r="C10" s="91"/>
      <c r="D10" s="91"/>
      <c r="E10" s="91"/>
      <c r="F10" s="92"/>
      <c r="G10" s="131">
        <f>SUM(G7:G9)</f>
        <v>1405000</v>
      </c>
      <c r="H10" s="132"/>
      <c r="I10" s="132"/>
      <c r="J10" s="133"/>
      <c r="K10" s="20" t="s">
        <v>1</v>
      </c>
      <c r="L10" s="15"/>
      <c r="M10" s="91" t="s">
        <v>16</v>
      </c>
      <c r="N10" s="91"/>
      <c r="O10" s="91"/>
      <c r="P10" s="91"/>
      <c r="Q10" s="92"/>
      <c r="R10" s="131">
        <f>SUM(R7:U9)</f>
        <v>990580</v>
      </c>
      <c r="S10" s="132"/>
      <c r="T10" s="132"/>
      <c r="U10" s="133"/>
      <c r="V10" s="20" t="s">
        <v>1</v>
      </c>
      <c r="W10" s="3"/>
      <c r="X10" s="110">
        <f t="shared" si="0"/>
        <v>0.2949608540925267</v>
      </c>
      <c r="Y10" s="110"/>
      <c r="Z10" s="65"/>
      <c r="AA10" s="58"/>
      <c r="AB10" s="105" t="s">
        <v>14</v>
      </c>
      <c r="AC10" s="105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98" t="s">
        <v>38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65"/>
      <c r="AA11" s="45" t="s">
        <v>18</v>
      </c>
      <c r="AB11" s="45"/>
      <c r="AC11" s="45"/>
      <c r="AG11" s="21"/>
      <c r="AH11" s="26">
        <f>G10-R10</f>
        <v>414420</v>
      </c>
      <c r="AI11" s="27" t="s">
        <v>1</v>
      </c>
      <c r="AJ11" s="27"/>
      <c r="AK11" s="27"/>
      <c r="AL11" s="22"/>
    </row>
    <row r="12" spans="1:38" ht="17.25" customHeight="1" thickBot="1" x14ac:dyDescent="0.25">
      <c r="A12" s="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65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25">
      <c r="A13" s="3"/>
      <c r="B13" s="117" t="s">
        <v>25</v>
      </c>
      <c r="C13" s="117"/>
      <c r="D13" s="117"/>
      <c r="E13" s="117"/>
      <c r="F13" s="118"/>
      <c r="G13" s="134">
        <f>MAX(ROUNDDOWN(G10-R10,-3),0)</f>
        <v>414000</v>
      </c>
      <c r="H13" s="135"/>
      <c r="I13" s="135"/>
      <c r="J13" s="135"/>
      <c r="K13" s="136"/>
      <c r="L13" s="25" t="s">
        <v>1</v>
      </c>
      <c r="M13" s="25" t="s">
        <v>31</v>
      </c>
      <c r="N13" s="25"/>
      <c r="O13" s="63"/>
      <c r="P13" s="63"/>
      <c r="Q13" s="24"/>
      <c r="R13" s="24"/>
      <c r="S13" s="24"/>
      <c r="T13" s="24"/>
      <c r="U13" s="63"/>
      <c r="V13" s="3"/>
      <c r="W13" s="65"/>
      <c r="Y13" s="65"/>
      <c r="Z13" s="65"/>
      <c r="AA13" s="62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">
      <c r="A14" s="3"/>
      <c r="B14" s="63"/>
      <c r="C14" s="63"/>
      <c r="D14" s="63"/>
      <c r="E14" s="63"/>
      <c r="F14" s="63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3"/>
      <c r="Q14" s="63"/>
      <c r="R14" s="24"/>
      <c r="S14" s="24"/>
      <c r="T14" s="24"/>
      <c r="U14" s="24"/>
      <c r="V14" s="63"/>
      <c r="W14" s="3"/>
      <c r="X14" s="65"/>
      <c r="Y14" s="65"/>
      <c r="Z14" s="65"/>
      <c r="AA14" s="62"/>
      <c r="AB14" s="3"/>
      <c r="AC14" s="3"/>
    </row>
    <row r="15" spans="1:38" ht="17.25" customHeight="1" x14ac:dyDescent="0.2">
      <c r="A15" s="3"/>
      <c r="B15" s="60" t="s">
        <v>44</v>
      </c>
      <c r="C15" s="3"/>
      <c r="D15" s="3"/>
      <c r="E15" s="63"/>
      <c r="F15" s="63"/>
      <c r="G15" s="24"/>
      <c r="H15" s="24"/>
      <c r="I15" s="24"/>
      <c r="J15" s="24"/>
      <c r="K15" s="63"/>
      <c r="L15" s="63"/>
      <c r="M15" s="63"/>
      <c r="N15" s="63"/>
      <c r="O15" s="25"/>
      <c r="P15" s="63"/>
      <c r="Q15" s="63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">
      <c r="B16" s="70">
        <v>1</v>
      </c>
      <c r="C16" s="87" t="s">
        <v>9</v>
      </c>
      <c r="D16" s="87"/>
      <c r="E16" s="87"/>
      <c r="F16" s="87"/>
      <c r="G16" s="137" t="s">
        <v>50</v>
      </c>
      <c r="H16" s="138"/>
      <c r="I16" s="137"/>
      <c r="J16" s="137"/>
      <c r="K16" s="137"/>
      <c r="L16" s="137"/>
      <c r="M16" s="137"/>
      <c r="N16" s="137"/>
      <c r="O16" s="137"/>
      <c r="P16" s="137"/>
      <c r="Q16" s="38"/>
      <c r="R16" s="39"/>
      <c r="S16" s="39"/>
      <c r="T16" s="14"/>
      <c r="U16" s="89" t="s">
        <v>7</v>
      </c>
      <c r="V16" s="90"/>
      <c r="W16" s="139" t="s">
        <v>51</v>
      </c>
      <c r="X16" s="39"/>
      <c r="Y16" s="39"/>
      <c r="Z16" s="39"/>
      <c r="AA16" s="39"/>
      <c r="AB16" s="39"/>
      <c r="AC16" s="14"/>
    </row>
    <row r="17" spans="2:29" s="3" customFormat="1" ht="21" customHeight="1" x14ac:dyDescent="0.2">
      <c r="B17" s="71"/>
      <c r="C17" s="87" t="s">
        <v>8</v>
      </c>
      <c r="D17" s="87"/>
      <c r="E17" s="87"/>
      <c r="F17" s="87"/>
      <c r="G17" s="140" t="s">
        <v>52</v>
      </c>
      <c r="H17" s="137"/>
      <c r="I17" s="137"/>
      <c r="J17" s="137"/>
      <c r="K17" s="137"/>
      <c r="L17" s="137"/>
      <c r="M17" s="137"/>
      <c r="N17" s="137"/>
      <c r="O17" s="137"/>
      <c r="P17" s="137"/>
      <c r="Q17" s="38"/>
      <c r="R17" s="39"/>
      <c r="S17" s="39"/>
      <c r="T17" s="14"/>
      <c r="U17" s="89" t="s">
        <v>10</v>
      </c>
      <c r="V17" s="90"/>
      <c r="W17" s="139" t="s">
        <v>53</v>
      </c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70">
        <v>2</v>
      </c>
      <c r="C18" s="87" t="s">
        <v>9</v>
      </c>
      <c r="D18" s="87"/>
      <c r="E18" s="87"/>
      <c r="F18" s="87"/>
      <c r="G18" s="140" t="s">
        <v>54</v>
      </c>
      <c r="H18" s="137"/>
      <c r="I18" s="137"/>
      <c r="J18" s="137"/>
      <c r="K18" s="137"/>
      <c r="L18" s="137"/>
      <c r="M18" s="137"/>
      <c r="N18" s="137"/>
      <c r="O18" s="137"/>
      <c r="P18" s="137"/>
      <c r="Q18" s="38"/>
      <c r="R18" s="39"/>
      <c r="S18" s="39"/>
      <c r="T18" s="14"/>
      <c r="U18" s="89" t="s">
        <v>7</v>
      </c>
      <c r="V18" s="90"/>
      <c r="W18" s="139" t="s">
        <v>51</v>
      </c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71"/>
      <c r="C19" s="87" t="s">
        <v>8</v>
      </c>
      <c r="D19" s="87"/>
      <c r="E19" s="87"/>
      <c r="F19" s="87"/>
      <c r="G19" s="140" t="s">
        <v>52</v>
      </c>
      <c r="H19" s="137"/>
      <c r="I19" s="137"/>
      <c r="J19" s="137"/>
      <c r="K19" s="137"/>
      <c r="L19" s="137"/>
      <c r="M19" s="137"/>
      <c r="N19" s="137"/>
      <c r="O19" s="137"/>
      <c r="P19" s="137"/>
      <c r="Q19" s="38"/>
      <c r="R19" s="39"/>
      <c r="S19" s="39"/>
      <c r="T19" s="14"/>
      <c r="U19" s="89" t="s">
        <v>10</v>
      </c>
      <c r="V19" s="90"/>
      <c r="W19" s="139" t="s">
        <v>53</v>
      </c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70">
        <v>3</v>
      </c>
      <c r="C20" s="87" t="s">
        <v>9</v>
      </c>
      <c r="D20" s="87"/>
      <c r="E20" s="87"/>
      <c r="F20" s="87"/>
      <c r="G20" s="140" t="s">
        <v>55</v>
      </c>
      <c r="H20" s="137"/>
      <c r="I20" s="137"/>
      <c r="J20" s="137"/>
      <c r="K20" s="137"/>
      <c r="L20" s="137"/>
      <c r="M20" s="137"/>
      <c r="N20" s="137"/>
      <c r="O20" s="137"/>
      <c r="P20" s="137"/>
      <c r="Q20" s="38"/>
      <c r="R20" s="39"/>
      <c r="S20" s="39"/>
      <c r="T20" s="14"/>
      <c r="U20" s="89" t="s">
        <v>7</v>
      </c>
      <c r="V20" s="90"/>
      <c r="W20" s="139" t="s">
        <v>56</v>
      </c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71"/>
      <c r="C21" s="87" t="s">
        <v>8</v>
      </c>
      <c r="D21" s="87"/>
      <c r="E21" s="87"/>
      <c r="F21" s="87"/>
      <c r="G21" s="140" t="s">
        <v>52</v>
      </c>
      <c r="H21" s="137"/>
      <c r="I21" s="137"/>
      <c r="J21" s="137"/>
      <c r="K21" s="137"/>
      <c r="L21" s="137"/>
      <c r="M21" s="137"/>
      <c r="N21" s="137"/>
      <c r="O21" s="137"/>
      <c r="P21" s="137"/>
      <c r="Q21" s="38"/>
      <c r="R21" s="39"/>
      <c r="S21" s="39"/>
      <c r="T21" s="14"/>
      <c r="U21" s="89" t="s">
        <v>10</v>
      </c>
      <c r="V21" s="90"/>
      <c r="W21" s="139" t="s">
        <v>53</v>
      </c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70">
        <v>4</v>
      </c>
      <c r="C22" s="87" t="s">
        <v>9</v>
      </c>
      <c r="D22" s="87"/>
      <c r="E22" s="87"/>
      <c r="F22" s="87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89" t="s">
        <v>7</v>
      </c>
      <c r="V22" s="90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71"/>
      <c r="C23" s="87" t="s">
        <v>8</v>
      </c>
      <c r="D23" s="87"/>
      <c r="E23" s="87"/>
      <c r="F23" s="87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89" t="s">
        <v>10</v>
      </c>
      <c r="V23" s="90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70">
        <v>5</v>
      </c>
      <c r="C24" s="87" t="s">
        <v>9</v>
      </c>
      <c r="D24" s="87"/>
      <c r="E24" s="87"/>
      <c r="F24" s="87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89" t="s">
        <v>7</v>
      </c>
      <c r="V24" s="90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71"/>
      <c r="C25" s="87" t="s">
        <v>8</v>
      </c>
      <c r="D25" s="87"/>
      <c r="E25" s="87"/>
      <c r="F25" s="87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89" t="s">
        <v>10</v>
      </c>
      <c r="V25" s="90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">
      <c r="B26" s="100" t="s">
        <v>45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2:29" s="3" customFormat="1" ht="15" customHeight="1" x14ac:dyDescent="0.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2:29" s="3" customFormat="1" ht="17.25" customHeight="1" x14ac:dyDescent="0.2">
      <c r="B28" s="59" t="s">
        <v>40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</row>
    <row r="29" spans="2:29" s="3" customFormat="1" ht="17.25" customHeight="1" x14ac:dyDescent="0.2">
      <c r="B29" s="70">
        <v>1</v>
      </c>
      <c r="C29" s="87" t="s">
        <v>39</v>
      </c>
      <c r="D29" s="87"/>
      <c r="E29" s="87"/>
      <c r="F29" s="88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89" t="s">
        <v>7</v>
      </c>
      <c r="V29" s="90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">
      <c r="B30" s="71"/>
      <c r="C30" s="87" t="s">
        <v>8</v>
      </c>
      <c r="D30" s="87"/>
      <c r="E30" s="87"/>
      <c r="F30" s="87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89" t="s">
        <v>10</v>
      </c>
      <c r="V30" s="90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">
      <c r="B31" s="64" t="s">
        <v>41</v>
      </c>
      <c r="C31" s="62"/>
      <c r="D31" s="62"/>
      <c r="E31" s="62"/>
      <c r="F31" s="62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3"/>
      <c r="V31" s="63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</row>
    <row r="33" spans="1:32" ht="17.25" customHeight="1" thickBot="1" x14ac:dyDescent="0.25">
      <c r="A33" s="3"/>
      <c r="B33" s="95" t="s">
        <v>17</v>
      </c>
      <c r="C33" s="96"/>
      <c r="D33" s="96"/>
      <c r="E33" s="96"/>
      <c r="F33" s="96"/>
      <c r="G33" s="141">
        <v>3</v>
      </c>
      <c r="H33" s="142"/>
      <c r="I33" s="143"/>
      <c r="J33" s="25" t="s">
        <v>6</v>
      </c>
      <c r="K33" s="25"/>
      <c r="L33" s="25"/>
      <c r="M33" s="25"/>
      <c r="N33" s="63"/>
      <c r="O33" s="25"/>
      <c r="P33" s="63"/>
      <c r="Q33" s="63"/>
      <c r="R33" s="24"/>
      <c r="S33" s="24"/>
      <c r="T33" s="24"/>
      <c r="U33" s="24"/>
      <c r="V33" s="63"/>
      <c r="W33" s="3"/>
      <c r="X33" s="65"/>
      <c r="Y33" s="65"/>
      <c r="Z33" s="65"/>
      <c r="AA33" s="62"/>
      <c r="AB33" s="3"/>
      <c r="AC33" s="3"/>
      <c r="AD33" s="3"/>
      <c r="AF33" s="6">
        <f>300000*G33</f>
        <v>900000</v>
      </c>
    </row>
    <row r="34" spans="1:32" ht="23.25" customHeight="1" x14ac:dyDescent="0.2">
      <c r="A34" s="3"/>
      <c r="B34" s="64" t="s">
        <v>42</v>
      </c>
      <c r="C34" s="3"/>
      <c r="D34" s="3"/>
      <c r="E34" s="63"/>
      <c r="F34" s="63"/>
      <c r="G34" s="24"/>
      <c r="H34" s="24"/>
      <c r="I34" s="24"/>
      <c r="J34" s="24"/>
      <c r="K34" s="63"/>
      <c r="L34" s="63"/>
      <c r="M34" s="63"/>
      <c r="N34" s="63"/>
      <c r="O34" s="25"/>
      <c r="P34" s="63"/>
      <c r="Q34" s="63"/>
      <c r="R34" s="24"/>
      <c r="S34" s="24"/>
      <c r="T34" s="24"/>
      <c r="U34" s="24"/>
      <c r="V34" s="63"/>
      <c r="W34" s="3"/>
      <c r="X34" s="65"/>
      <c r="Y34" s="65"/>
      <c r="Z34" s="65"/>
      <c r="AA34" s="62"/>
      <c r="AB34" s="3"/>
      <c r="AC34" s="3"/>
      <c r="AD34" s="3"/>
    </row>
    <row r="35" spans="1:32" ht="17.25" customHeight="1" thickBot="1" x14ac:dyDescent="0.25">
      <c r="A35" s="3"/>
      <c r="B35" s="59" t="s">
        <v>46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25">
      <c r="A36" s="3"/>
      <c r="B36" s="73" t="s">
        <v>17</v>
      </c>
      <c r="C36" s="74"/>
      <c r="D36" s="74"/>
      <c r="E36" s="74"/>
      <c r="F36" s="75"/>
      <c r="G36" s="144">
        <f>G33</f>
        <v>3</v>
      </c>
      <c r="H36" s="145"/>
      <c r="I36" s="146"/>
      <c r="J36" s="147" t="s">
        <v>11</v>
      </c>
      <c r="K36" s="148" t="s">
        <v>29</v>
      </c>
      <c r="L36" s="149"/>
      <c r="M36" s="149"/>
      <c r="N36" s="149"/>
      <c r="O36" s="149"/>
      <c r="P36" s="150"/>
      <c r="Q36" s="1" t="s">
        <v>12</v>
      </c>
      <c r="R36" s="82" t="s">
        <v>34</v>
      </c>
      <c r="S36" s="83"/>
      <c r="T36" s="83"/>
      <c r="U36" s="83"/>
      <c r="V36" s="151">
        <f>IF(AF33&gt;=1500000,1500000,AF33)</f>
        <v>900000</v>
      </c>
      <c r="W36" s="152"/>
      <c r="X36" s="152"/>
      <c r="Y36" s="153"/>
      <c r="Z36" s="154" t="s">
        <v>1</v>
      </c>
      <c r="AA36" s="154"/>
      <c r="AB36" s="41"/>
      <c r="AC36" s="3"/>
      <c r="AD36" s="3"/>
    </row>
    <row r="37" spans="1:32" s="5" customFormat="1" ht="11.25" customHeight="1" x14ac:dyDescent="0.2">
      <c r="B37" s="124" t="s">
        <v>47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</row>
    <row r="38" spans="1:32" s="5" customFormat="1" ht="11.25" customHeight="1" x14ac:dyDescent="0.2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</row>
    <row r="39" spans="1:32" s="5" customFormat="1" ht="12.75" customHeight="1" x14ac:dyDescent="0.2">
      <c r="B39" s="125"/>
      <c r="C39" s="125"/>
      <c r="D39" s="125"/>
      <c r="E39" s="125"/>
      <c r="F39" s="125"/>
      <c r="G39" s="66"/>
      <c r="H39" s="122"/>
      <c r="I39" s="122"/>
      <c r="J39" s="122"/>
      <c r="K39" s="122"/>
      <c r="L39" s="122"/>
      <c r="M39" s="122"/>
      <c r="N39" s="122"/>
      <c r="O39" s="122"/>
      <c r="P39" s="122"/>
      <c r="Q39" s="43"/>
      <c r="R39" s="122"/>
      <c r="S39" s="122"/>
      <c r="T39" s="122"/>
      <c r="U39" s="122"/>
      <c r="V39" s="123"/>
      <c r="W39" s="123"/>
      <c r="X39" s="123"/>
      <c r="Y39" s="123"/>
      <c r="Z39" s="123"/>
      <c r="AA39" s="123"/>
      <c r="AB39" s="43"/>
    </row>
    <row r="40" spans="1:32" s="5" customFormat="1" ht="17.25" customHeight="1" thickBot="1" x14ac:dyDescent="0.25">
      <c r="B40" s="61" t="s">
        <v>48</v>
      </c>
      <c r="E40" s="11"/>
      <c r="F40" s="11"/>
      <c r="H40" s="43"/>
      <c r="I40" s="43"/>
      <c r="J40" s="43"/>
      <c r="K40" s="43"/>
      <c r="L40" s="43"/>
      <c r="M40" s="66"/>
      <c r="N40" s="66"/>
      <c r="O40" s="66"/>
      <c r="P40" s="66"/>
      <c r="Q40" s="66"/>
      <c r="R40" s="65"/>
      <c r="S40" s="65"/>
      <c r="T40" s="65"/>
      <c r="U40" s="65"/>
      <c r="V40" s="65"/>
      <c r="W40" s="43"/>
      <c r="X40" s="43"/>
      <c r="Z40" s="11"/>
      <c r="AA40" s="11"/>
    </row>
    <row r="41" spans="1:32" s="5" customFormat="1" ht="17.25" customHeight="1" thickBot="1" x14ac:dyDescent="0.25">
      <c r="B41" s="112" t="s">
        <v>30</v>
      </c>
      <c r="C41" s="113"/>
      <c r="D41" s="113"/>
      <c r="E41" s="113"/>
      <c r="F41" s="113"/>
      <c r="G41" s="155">
        <f>MIN(G13,V36)</f>
        <v>414000</v>
      </c>
      <c r="H41" s="156"/>
      <c r="I41" s="156"/>
      <c r="J41" s="156"/>
      <c r="K41" s="157"/>
      <c r="L41" s="25" t="s">
        <v>1</v>
      </c>
      <c r="M41" s="25" t="s">
        <v>20</v>
      </c>
      <c r="N41" s="25" t="s">
        <v>33</v>
      </c>
      <c r="O41" s="25"/>
      <c r="P41" s="63"/>
      <c r="Q41" s="63"/>
      <c r="R41" s="24"/>
      <c r="S41" s="24"/>
      <c r="T41" s="24"/>
      <c r="U41" s="24"/>
      <c r="V41" s="63"/>
      <c r="X41" s="65"/>
      <c r="Y41" s="65"/>
      <c r="Z41" s="65"/>
      <c r="AA41" s="66"/>
    </row>
    <row r="42" spans="1:32" s="5" customFormat="1" ht="17.25" customHeight="1" x14ac:dyDescent="0.2">
      <c r="B42" s="66"/>
      <c r="C42" s="66"/>
      <c r="D42" s="66"/>
      <c r="E42" s="66"/>
      <c r="F42" s="66"/>
      <c r="G42" s="24"/>
      <c r="H42" s="24"/>
      <c r="I42" s="24"/>
      <c r="J42" s="24"/>
      <c r="K42" s="24"/>
      <c r="L42" s="24"/>
      <c r="M42" s="44"/>
      <c r="N42" s="25"/>
      <c r="O42" s="25"/>
      <c r="P42" s="63"/>
      <c r="Q42" s="63"/>
      <c r="R42" s="24"/>
      <c r="S42" s="24"/>
      <c r="T42" s="24"/>
      <c r="U42" s="24"/>
      <c r="V42" s="63"/>
      <c r="X42" s="65"/>
      <c r="Y42" s="65"/>
      <c r="Z42" s="65"/>
      <c r="AA42" s="66"/>
    </row>
  </sheetData>
  <mergeCells count="70">
    <mergeCell ref="B41:F41"/>
    <mergeCell ref="G41:K41"/>
    <mergeCell ref="V36:Y36"/>
    <mergeCell ref="B37:AC38"/>
    <mergeCell ref="B39:F39"/>
    <mergeCell ref="H39:P39"/>
    <mergeCell ref="R39:U39"/>
    <mergeCell ref="V39:AA39"/>
    <mergeCell ref="B33:F33"/>
    <mergeCell ref="G33:I33"/>
    <mergeCell ref="B36:F36"/>
    <mergeCell ref="G36:I36"/>
    <mergeCell ref="K36:P36"/>
    <mergeCell ref="R36:U36"/>
    <mergeCell ref="B26:AC26"/>
    <mergeCell ref="B29:B30"/>
    <mergeCell ref="C29:F29"/>
    <mergeCell ref="U29:V29"/>
    <mergeCell ref="C30:F30"/>
    <mergeCell ref="U30:V30"/>
    <mergeCell ref="B22:B23"/>
    <mergeCell ref="C22:F22"/>
    <mergeCell ref="U22:V22"/>
    <mergeCell ref="C23:F23"/>
    <mergeCell ref="U23:V23"/>
    <mergeCell ref="B24:B25"/>
    <mergeCell ref="C24:F24"/>
    <mergeCell ref="U24:V24"/>
    <mergeCell ref="C25:F25"/>
    <mergeCell ref="U25:V25"/>
    <mergeCell ref="B18:B19"/>
    <mergeCell ref="C18:F18"/>
    <mergeCell ref="U18:V18"/>
    <mergeCell ref="C19:F19"/>
    <mergeCell ref="U19:V19"/>
    <mergeCell ref="B20:B21"/>
    <mergeCell ref="C20:F20"/>
    <mergeCell ref="U20:V20"/>
    <mergeCell ref="C21:F21"/>
    <mergeCell ref="U21:V21"/>
    <mergeCell ref="B11:Y12"/>
    <mergeCell ref="B13:F13"/>
    <mergeCell ref="G13:K13"/>
    <mergeCell ref="B16:B17"/>
    <mergeCell ref="C16:F16"/>
    <mergeCell ref="U16:V16"/>
    <mergeCell ref="C17:F17"/>
    <mergeCell ref="U17:V17"/>
    <mergeCell ref="B10:F10"/>
    <mergeCell ref="G10:J10"/>
    <mergeCell ref="M10:Q10"/>
    <mergeCell ref="R10:U10"/>
    <mergeCell ref="X10:Y10"/>
    <mergeCell ref="AB10:AC10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AA1:AD1"/>
    <mergeCell ref="A3:AD3"/>
    <mergeCell ref="B6:K6"/>
    <mergeCell ref="M6:V6"/>
    <mergeCell ref="X6:Y6"/>
    <mergeCell ref="AA6:AC6"/>
  </mergeCells>
  <phoneticPr fontId="1"/>
  <dataValidations count="2">
    <dataValidation type="list" allowBlank="1" showInputMessage="1" showErrorMessage="1" sqref="AA7:AA10 G39:G40 G36" xr:uid="{CE60C6C1-32CB-48EA-9D6B-7C5DAEB58462}">
      <formula1>"○"</formula1>
    </dataValidation>
    <dataValidation imeMode="off" allowBlank="1" showInputMessage="1" showErrorMessage="1" sqref="G13 E34 M10 R14:R25 V33:V34 K34:P34 G33:G34 K7:L10 G15 K15:P15 E15 R33:R34 M33:P33 B10 V7:V10 J33 L5:L6 E7:E9 Q13 U13 L13:O13 G7:G10 P7:P9 L41:N41 M42:N42 M14:P14 V14:V15 V41:V42 M5:P5 R41:R42 B13:B14 E5:K5 AH11:AH12 G41:G42 O41:P42 G36 R29:R31 N7:N9 R7:R10" xr:uid="{AEAC789C-6180-4F54-8676-F17354B2B28C}"/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申請額計算表（通常用）</vt:lpstr>
      <vt:lpstr>別紙１　申請額計算表（通常用） (記載例)</vt:lpstr>
      <vt:lpstr>'別紙１　申請額計算表（通常用）'!Print_Area</vt:lpstr>
      <vt:lpstr>'別紙１　申請額計算表（通常用）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嶋田 充</cp:lastModifiedBy>
  <cp:lastPrinted>2021-06-29T12:19:57Z</cp:lastPrinted>
  <dcterms:created xsi:type="dcterms:W3CDTF">2020-05-23T02:59:19Z</dcterms:created>
  <dcterms:modified xsi:type="dcterms:W3CDTF">2021-07-08T09:54:04Z</dcterms:modified>
</cp:coreProperties>
</file>