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\20普代\令和１年度～\00補助金\地域企業経営支援金その２拡充（岩手県）\0910確定貼付データ\"/>
    </mc:Choice>
  </mc:AlternateContent>
  <bookViews>
    <workbookView xWindow="-105" yWindow="-105" windowWidth="23250" windowHeight="12570"/>
  </bookViews>
  <sheets>
    <sheet name="別紙１　申請額計算表（通常用）" sheetId="9" r:id="rId1"/>
  </sheets>
  <definedNames>
    <definedName name="_xlnm.Print_Area" localSheetId="0">'別紙１　申請額計算表（通常用）'!$A$1:$AD$48</definedName>
  </definedNames>
  <calcPr calcId="162913"/>
</workbook>
</file>

<file path=xl/calcChain.xml><?xml version="1.0" encoding="utf-8"?>
<calcChain xmlns="http://schemas.openxmlformats.org/spreadsheetml/2006/main">
  <c r="G37" i="9" l="1"/>
  <c r="AF35" i="9" l="1"/>
  <c r="V37" i="9" s="1"/>
  <c r="AF34" i="9" l="1"/>
  <c r="X8" i="9" l="1"/>
  <c r="AA8" i="9" s="1"/>
  <c r="X9" i="9"/>
  <c r="AA9" i="9" s="1"/>
  <c r="X7" i="9"/>
  <c r="AA7" i="9" s="1"/>
  <c r="G10" i="9" l="1"/>
  <c r="R10" i="9" l="1"/>
  <c r="X10" i="9" l="1"/>
  <c r="AA10" i="9" s="1"/>
  <c r="AH11" i="9"/>
  <c r="G14" i="9"/>
  <c r="G42" i="9" s="1"/>
  <c r="G48" i="9" s="1"/>
</calcChain>
</file>

<file path=xl/sharedStrings.xml><?xml version="1.0" encoding="utf-8"?>
<sst xmlns="http://schemas.openxmlformats.org/spreadsheetml/2006/main" count="104" uniqueCount="56">
  <si>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</si>
  <si>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</si>
  <si>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</si>
  <si>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</si>
  <si>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</si>
  <si>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</si>
  <si>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</si>
  <si>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</si>
  <si>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</si>
  <si>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店舗名称</t>
    <rPh sb="0" eb="4">
      <t>テンポメイショウ</t>
    </rPh>
    <phoneticPr fontId="1"/>
  </si>
  <si>
    <t>TEL</t>
    <phoneticPr fontId="1"/>
  </si>
  <si>
    <t>×</t>
    <phoneticPr fontId="1"/>
  </si>
  <si>
    <t>＝</t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</si>
  <si>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</si>
  <si>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</si>
  <si>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今期合計(B)</t>
    <rPh sb="0" eb="2">
      <t>コンキ</t>
    </rPh>
    <rPh sb="2" eb="4">
      <t>ゴウケイ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</si>
  <si>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</si>
  <si>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</si>
  <si>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</si>
  <si>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</si>
  <si>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</si>
  <si>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</si>
  <si>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</si>
  <si>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</si>
  <si>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</si>
  <si>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①H31.4～R2.3の連続する
　3か月売上(前々年同期）</t>
    <rPh sb="12" eb="14">
      <t>レンゾク</t>
    </rPh>
    <rPh sb="20" eb="21">
      <t>ゲツ</t>
    </rPh>
    <rPh sb="21" eb="23">
      <t>ウリアゲ</t>
    </rPh>
    <rPh sb="24" eb="26">
      <t>ゼンゼン</t>
    </rPh>
    <rPh sb="26" eb="27">
      <t>ネン</t>
    </rPh>
    <rPh sb="27" eb="29">
      <t>ドウキ</t>
    </rPh>
    <phoneticPr fontId="1"/>
  </si>
  <si>
    <t>前々期合計(A)</t>
    <rPh sb="0" eb="2">
      <t>ゼンゼン</t>
    </rPh>
    <rPh sb="2" eb="3">
      <t>キ</t>
    </rPh>
    <rPh sb="3" eb="5">
      <t>ゴウケイ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</si>
  <si>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前々期合計（A）－ 今期合計（B) </t>
    </r>
    <rPh sb="2" eb="4">
      <t>ゼンゼン</t>
    </rPh>
    <rPh sb="4" eb="5">
      <t>キ</t>
    </rPh>
    <rPh sb="5" eb="7">
      <t>ゴウケイ</t>
    </rPh>
    <rPh sb="12" eb="14">
      <t>コンキ</t>
    </rPh>
    <rPh sb="14" eb="16">
      <t>ゴウケイ</t>
    </rPh>
    <phoneticPr fontId="1"/>
  </si>
  <si>
    <t>円</t>
    <rPh sb="0" eb="1">
      <t>エン</t>
    </rPh>
    <phoneticPr fontId="1"/>
  </si>
  <si>
    <t>売上減少額（C）と上限額（E）のいずれか低い額</t>
    <rPh sb="0" eb="2">
      <t>ウリアゲ</t>
    </rPh>
    <rPh sb="2" eb="4">
      <t>ゲンショウ</t>
    </rPh>
    <rPh sb="9" eb="12">
      <t>ジョウゲンガク</t>
    </rPh>
    <phoneticPr fontId="1"/>
  </si>
  <si>
    <t>上限額（E）</t>
    <rPh sb="0" eb="3">
      <t>ジョウゲンガク</t>
    </rPh>
    <phoneticPr fontId="1"/>
  </si>
  <si>
    <t>一般用</t>
    <rPh sb="0" eb="2">
      <t>イッパン</t>
    </rPh>
    <rPh sb="2" eb="3">
      <t>ヨウ</t>
    </rPh>
    <phoneticPr fontId="1"/>
  </si>
  <si>
    <t>印刷不要⇓</t>
    <rPh sb="0" eb="2">
      <t>インサツ</t>
    </rPh>
    <rPh sb="2" eb="4">
      <t>フヨウ</t>
    </rPh>
    <phoneticPr fontId="1"/>
  </si>
  <si>
    <t>事務所名称</t>
    <rPh sb="0" eb="2">
      <t>ジム</t>
    </rPh>
    <rPh sb="2" eb="3">
      <t>ショ</t>
    </rPh>
    <rPh sb="3" eb="5">
      <t>メイショウ</t>
    </rPh>
    <phoneticPr fontId="1"/>
  </si>
  <si>
    <t>３ 事務所の確認（店舗がない方のみ記入）</t>
    <rPh sb="2" eb="5">
      <t>ジムショ</t>
    </rPh>
    <rPh sb="6" eb="8">
      <t>カクニン</t>
    </rPh>
    <rPh sb="9" eb="11">
      <t>テンポ</t>
    </rPh>
    <rPh sb="14" eb="15">
      <t>カタ</t>
    </rPh>
    <rPh sb="17" eb="19">
      <t>キニュウ</t>
    </rPh>
    <phoneticPr fontId="1"/>
  </si>
  <si>
    <t>１ 売上減少要件の確認</t>
    <rPh sb="2" eb="4">
      <t>ウリアゲ</t>
    </rPh>
    <rPh sb="4" eb="8">
      <t>ゲンショウヨウケン</t>
    </rPh>
    <rPh sb="9" eb="11">
      <t>カクニン</t>
    </rPh>
    <phoneticPr fontId="1"/>
  </si>
  <si>
    <t>２ 対象店舗の確認（店舗がある方のみ記入）</t>
    <rPh sb="2" eb="4">
      <t>タイショウ</t>
    </rPh>
    <rPh sb="4" eb="6">
      <t>テンポ</t>
    </rPh>
    <rPh sb="7" eb="9">
      <t>カクニン</t>
    </rPh>
    <rPh sb="10" eb="12">
      <t>テンポ</t>
    </rPh>
    <rPh sb="15" eb="16">
      <t>カタ</t>
    </rPh>
    <rPh sb="18" eb="20">
      <t>キニュウ</t>
    </rPh>
    <phoneticPr fontId="1"/>
  </si>
  <si>
    <t>注9　店舗を有しない方のみ記載してください。記載の際には主たる事務所（岩手県内に限る）を記載してください。</t>
    <rPh sb="3" eb="5">
      <t>テンポ</t>
    </rPh>
    <rPh sb="6" eb="7">
      <t>ユウ</t>
    </rPh>
    <rPh sb="10" eb="11">
      <t>カタ</t>
    </rPh>
    <rPh sb="13" eb="15">
      <t>キサイ</t>
    </rPh>
    <rPh sb="22" eb="24">
      <t>キサイ</t>
    </rPh>
    <rPh sb="25" eb="26">
      <t>サイ</t>
    </rPh>
    <rPh sb="28" eb="29">
      <t>シュ</t>
    </rPh>
    <rPh sb="31" eb="34">
      <t>ジムショ</t>
    </rPh>
    <rPh sb="35" eb="38">
      <t>イワテケン</t>
    </rPh>
    <rPh sb="38" eb="39">
      <t>ナイ</t>
    </rPh>
    <rPh sb="40" eb="41">
      <t>カギ</t>
    </rPh>
    <rPh sb="44" eb="46">
      <t>キサイ</t>
    </rPh>
    <phoneticPr fontId="1"/>
  </si>
  <si>
    <t>注10　事務所のみ有する場合は複数事務所を有していても１店舗扱いとします。</t>
    <rPh sb="0" eb="1">
      <t>チュウ</t>
    </rPh>
    <rPh sb="4" eb="7">
      <t>ジムショ</t>
    </rPh>
    <rPh sb="9" eb="10">
      <t>ユウ</t>
    </rPh>
    <rPh sb="12" eb="14">
      <t>バアイ</t>
    </rPh>
    <rPh sb="15" eb="17">
      <t>フクスウ</t>
    </rPh>
    <rPh sb="17" eb="20">
      <t>ジムショ</t>
    </rPh>
    <rPh sb="21" eb="22">
      <t>ユウ</t>
    </rPh>
    <rPh sb="28" eb="30">
      <t>テンポ</t>
    </rPh>
    <rPh sb="30" eb="31">
      <t>アツカ</t>
    </rPh>
    <phoneticPr fontId="1"/>
  </si>
  <si>
    <t>400,000円</t>
    <rPh sb="7" eb="8">
      <t>エン</t>
    </rPh>
    <phoneticPr fontId="1"/>
  </si>
  <si>
    <t>６ 当初決定額</t>
    <rPh sb="2" eb="7">
      <t>トウショケッテイガク</t>
    </rPh>
    <phoneticPr fontId="1"/>
  </si>
  <si>
    <t>申請額（F）と当初決定額（G）の差額（F-G）</t>
    <rPh sb="0" eb="3">
      <t>シンセイガク</t>
    </rPh>
    <rPh sb="7" eb="12">
      <t>トウショケッテイガク</t>
    </rPh>
    <rPh sb="16" eb="18">
      <t>サガク</t>
    </rPh>
    <phoneticPr fontId="1"/>
  </si>
  <si>
    <t>７ 振込額</t>
    <rPh sb="2" eb="5">
      <t>フリコミガク</t>
    </rPh>
    <phoneticPr fontId="1"/>
  </si>
  <si>
    <t>決定額通知書に記載のある当初決定額</t>
    <rPh sb="0" eb="6">
      <t>ケッテイガクツウチショ</t>
    </rPh>
    <rPh sb="7" eb="9">
      <t>キサイ</t>
    </rPh>
    <rPh sb="12" eb="17">
      <t>トウショケッテイガク</t>
    </rPh>
    <phoneticPr fontId="1"/>
  </si>
  <si>
    <t>当初決定額(G)</t>
    <rPh sb="0" eb="2">
      <t>トウショ</t>
    </rPh>
    <rPh sb="2" eb="5">
      <t>ケッテイガク</t>
    </rPh>
    <phoneticPr fontId="1"/>
  </si>
  <si>
    <r>
      <t>②R3.4～R4.3の連続する
　3か月売上（今期）</t>
    </r>
    <r>
      <rPr>
        <sz val="10"/>
        <color rgb="FFFF0000"/>
        <rFont val="ＭＳ 明朝"/>
        <family val="1"/>
        <charset val="128"/>
      </rPr>
      <t>※宣言期間を含む</t>
    </r>
    <rPh sb="11" eb="13">
      <t>レンゾク</t>
    </rPh>
    <rPh sb="19" eb="20">
      <t>ゲツ</t>
    </rPh>
    <rPh sb="20" eb="22">
      <t>ウリアゲ</t>
    </rPh>
    <rPh sb="23" eb="25">
      <t>コンキ</t>
    </rPh>
    <phoneticPr fontId="1"/>
  </si>
  <si>
    <t>５ （変更）申請額</t>
    <rPh sb="6" eb="9">
      <t>シンセイガク</t>
    </rPh>
    <phoneticPr fontId="1"/>
  </si>
  <si>
    <t>注1　売上額は対象店舗以外も含む事業全体の額を記入してください。
注2　1か月の売上で売上減少要件を満たす場合であっても連続する3か月分の売上を入力してください。
注3　新規創業者等の特例を用いる場合を除き、①と②の３か月はぞれぞれの年度の同期間としてください。
注4  県独自の緊急事態宣言期間を含んだ申請の場合、上限額が1店舗40万円、1事業者200万円となります。</t>
    <rPh sb="152" eb="154">
      <t>シンセイ</t>
    </rPh>
    <phoneticPr fontId="1"/>
  </si>
  <si>
    <r>
      <t>注5　業種は地域企業経営支援金（令和３年度支援金支給事業）支給事業実施要綱別表２の対象事業一覧より選択してください。
注6　岩手県内に所在する店舗を全て記入して下さい。ただし、店舗が５店舗を超える場合には任意の５店舗を記入して下さい。
注7　上記には</t>
    </r>
    <r>
      <rPr>
        <b/>
        <u/>
        <sz val="8"/>
        <color theme="1"/>
        <rFont val="ＭＳ 明朝"/>
        <family val="1"/>
        <charset val="128"/>
      </rPr>
      <t>店舗のみを記載</t>
    </r>
    <r>
      <rPr>
        <sz val="8"/>
        <color theme="1"/>
        <rFont val="ＭＳ 明朝"/>
        <family val="1"/>
        <charset val="128"/>
      </rPr>
      <t>してください(</t>
    </r>
    <r>
      <rPr>
        <u/>
        <sz val="8"/>
        <color theme="1"/>
        <rFont val="ＭＳ 明朝"/>
        <family val="1"/>
        <charset val="128"/>
      </rPr>
      <t>店舗の定義については募集要項10～11ページを必ず確認</t>
    </r>
    <r>
      <rPr>
        <sz val="8"/>
        <color theme="1"/>
        <rFont val="ＭＳ 明朝"/>
        <family val="1"/>
        <charset val="128"/>
      </rPr>
      <t>してください）。
注8　店舗が無い場合は記入不要。</t>
    </r>
    <rPh sb="0" eb="1">
      <t>チュウ</t>
    </rPh>
    <rPh sb="29" eb="31">
      <t>シキュウ</t>
    </rPh>
    <rPh sb="31" eb="33">
      <t>ジギョウ</t>
    </rPh>
    <rPh sb="33" eb="35">
      <t>ジッシ</t>
    </rPh>
    <rPh sb="35" eb="37">
      <t>ヨウコウ</t>
    </rPh>
    <rPh sb="37" eb="39">
      <t>ベッピョウ</t>
    </rPh>
    <rPh sb="41" eb="45">
      <t>タイショウジギョウ</t>
    </rPh>
    <rPh sb="45" eb="47">
      <t>イチラン</t>
    </rPh>
    <rPh sb="49" eb="51">
      <t>センタク</t>
    </rPh>
    <rPh sb="59" eb="60">
      <t>チュウ</t>
    </rPh>
    <rPh sb="62" eb="66">
      <t>イワテケンナイ</t>
    </rPh>
    <rPh sb="67" eb="69">
      <t>ショザイ</t>
    </rPh>
    <rPh sb="71" eb="73">
      <t>テンポ</t>
    </rPh>
    <rPh sb="74" eb="75">
      <t>スベ</t>
    </rPh>
    <rPh sb="76" eb="78">
      <t>キニュウ</t>
    </rPh>
    <rPh sb="80" eb="81">
      <t>クダ</t>
    </rPh>
    <rPh sb="88" eb="90">
      <t>テンポ</t>
    </rPh>
    <rPh sb="92" eb="94">
      <t>テンポ</t>
    </rPh>
    <rPh sb="95" eb="96">
      <t>コ</t>
    </rPh>
    <rPh sb="98" eb="100">
      <t>バアイ</t>
    </rPh>
    <rPh sb="102" eb="104">
      <t>ニンイ</t>
    </rPh>
    <rPh sb="106" eb="108">
      <t>テンポ</t>
    </rPh>
    <rPh sb="109" eb="111">
      <t>キニュウ</t>
    </rPh>
    <rPh sb="113" eb="114">
      <t>クダ</t>
    </rPh>
    <rPh sb="118" eb="119">
      <t>チュウ</t>
    </rPh>
    <rPh sb="121" eb="123">
      <t>ジョウキ</t>
    </rPh>
    <rPh sb="125" eb="127">
      <t>テンポ</t>
    </rPh>
    <rPh sb="130" eb="132">
      <t>キサイ</t>
    </rPh>
    <rPh sb="139" eb="141">
      <t>テンポ</t>
    </rPh>
    <rPh sb="142" eb="144">
      <t>テイギ</t>
    </rPh>
    <rPh sb="149" eb="153">
      <t>ボシュウヨウコウ</t>
    </rPh>
    <rPh sb="162" eb="163">
      <t>カナラ</t>
    </rPh>
    <rPh sb="164" eb="166">
      <t>カクニン</t>
    </rPh>
    <rPh sb="175" eb="176">
      <t>チュウ</t>
    </rPh>
    <rPh sb="178" eb="180">
      <t>テンポ</t>
    </rPh>
    <rPh sb="181" eb="182">
      <t>ナ</t>
    </rPh>
    <rPh sb="183" eb="185">
      <t>バアイ</t>
    </rPh>
    <rPh sb="186" eb="190">
      <t>キニュウフヨウ</t>
    </rPh>
    <phoneticPr fontId="1"/>
  </si>
  <si>
    <t>注11　上額の考え方：複数店舗を有している場合には店舗数毎に30万円、１事業者あたり150万円を上限とします。
      (県独自の緊急事態宣言期間を含んだ申請の場合、上限額が1店舗40万円、1事業者200万円となります。)</t>
    <rPh sb="0" eb="1">
      <t>チュウ</t>
    </rPh>
    <rPh sb="4" eb="5">
      <t>ウエ</t>
    </rPh>
    <rPh sb="5" eb="6">
      <t>ガク</t>
    </rPh>
    <rPh sb="7" eb="8">
      <t>カンガ</t>
    </rPh>
    <rPh sb="9" eb="10">
      <t>カタ</t>
    </rPh>
    <rPh sb="11" eb="13">
      <t>フクスウ</t>
    </rPh>
    <rPh sb="13" eb="15">
      <t>テンポ</t>
    </rPh>
    <rPh sb="16" eb="17">
      <t>ユウ</t>
    </rPh>
    <rPh sb="21" eb="23">
      <t>バアイ</t>
    </rPh>
    <rPh sb="25" eb="27">
      <t>テンポ</t>
    </rPh>
    <rPh sb="27" eb="28">
      <t>スウ</t>
    </rPh>
    <rPh sb="28" eb="29">
      <t>ゴト</t>
    </rPh>
    <rPh sb="32" eb="34">
      <t>マンエン</t>
    </rPh>
    <rPh sb="36" eb="39">
      <t>ジギョウシャ</t>
    </rPh>
    <rPh sb="45" eb="47">
      <t>マンエン</t>
    </rPh>
    <rPh sb="48" eb="50">
      <t>ジョウゲン</t>
    </rPh>
    <rPh sb="79" eb="81">
      <t>シンセイ</t>
    </rPh>
    <phoneticPr fontId="1"/>
  </si>
  <si>
    <t>４ 上限額の確認（緊急事態宣言対応分）</t>
    <rPh sb="2" eb="5">
      <t>ジョウゲンガク</t>
    </rPh>
    <rPh sb="6" eb="8">
      <t>カクニン</t>
    </rPh>
    <phoneticPr fontId="1"/>
  </si>
  <si>
    <t>（変更）申請額(F)</t>
    <rPh sb="1" eb="3">
      <t>ヘンコウ</t>
    </rPh>
    <rPh sb="4" eb="7">
      <t>シンセイガク</t>
    </rPh>
    <phoneticPr fontId="1"/>
  </si>
  <si>
    <t>別紙１（様式第3号関係）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</si>
  <si>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今回振込額(H)</t>
    <rPh sb="0" eb="2">
      <t>コンカイ</t>
    </rPh>
    <rPh sb="2" eb="5">
      <t>フリコミガク</t>
    </rPh>
    <phoneticPr fontId="1"/>
  </si>
  <si>
    <t>注12 今回が当初申請の場合は、「0円」を入力してください。</t>
    <rPh sb="0" eb="1">
      <t>チュウ</t>
    </rPh>
    <rPh sb="4" eb="6">
      <t>コンカイ</t>
    </rPh>
    <rPh sb="7" eb="11">
      <t>トウショシンセイ</t>
    </rPh>
    <rPh sb="12" eb="14">
      <t>バアイ</t>
    </rPh>
    <rPh sb="18" eb="19">
      <t>エン</t>
    </rPh>
    <rPh sb="21" eb="23">
      <t>ニュウリョク</t>
    </rPh>
    <phoneticPr fontId="1"/>
  </si>
  <si>
    <t>申請額計算表（令和３年度予算事業）</t>
    <rPh sb="0" eb="3">
      <t>シンセイガク</t>
    </rPh>
    <rPh sb="3" eb="6">
      <t>ケイサンヒョウ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</si>
</sst>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26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u/>
      <sz val="8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46">
    <xf numFmtId="0" fontId="0" fillId="0" borderId="0" xfId="0" applyFill="1" applyBorder="1" applyAlignment="1">
      <alignment horizontal="left" vertical="top"/>
    </xf>
    <xf numFmtId="0" fontId="3" fillId="0" borderId="0" xfId="2" applyFont="1" applyAlignment="1">
      <alignment horizontal="left" vertical="center"/>
    </xf>
    <xf numFmtId="176" fontId="3" fillId="0" borderId="0" xfId="2" applyNumberFormat="1" applyFont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38" fontId="3" fillId="0" borderId="4" xfId="1" applyFont="1" applyBorder="1" applyAlignment="1">
      <alignment horizontal="left" vertical="center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23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3" borderId="19" xfId="1" applyFont="1" applyFill="1" applyBorder="1" applyAlignment="1" applyProtection="1">
      <alignment vertical="center"/>
      <protection locked="0"/>
    </xf>
    <xf numFmtId="38" fontId="3" fillId="3" borderId="0" xfId="1" applyFont="1" applyFill="1" applyBorder="1" applyAlignment="1" applyProtection="1">
      <alignment vertical="center"/>
      <protection locked="0"/>
    </xf>
    <xf numFmtId="38" fontId="3" fillId="0" borderId="25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38" fontId="3" fillId="0" borderId="27" xfId="1" applyFont="1" applyBorder="1" applyAlignment="1">
      <alignment horizontal="left" vertical="center"/>
    </xf>
    <xf numFmtId="38" fontId="4" fillId="0" borderId="0" xfId="1" applyFont="1" applyBorder="1" applyAlignment="1">
      <alignment vertical="top"/>
    </xf>
    <xf numFmtId="38" fontId="3" fillId="0" borderId="12" xfId="1" applyFont="1" applyBorder="1" applyAlignment="1">
      <alignment horizontal="left" vertical="center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right" vertical="center"/>
    </xf>
    <xf numFmtId="38" fontId="3" fillId="0" borderId="12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4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left" vertical="center"/>
      <protection locked="0"/>
    </xf>
    <xf numFmtId="38" fontId="4" fillId="0" borderId="5" xfId="1" applyFont="1" applyBorder="1" applyAlignment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12" fillId="0" borderId="0" xfId="1" applyFont="1" applyBorder="1" applyAlignment="1">
      <alignment horizontal="left" vertical="center"/>
    </xf>
    <xf numFmtId="38" fontId="11" fillId="0" borderId="0" xfId="1" applyFont="1" applyBorder="1" applyAlignment="1">
      <alignment horizontal="left" vertical="center"/>
    </xf>
    <xf numFmtId="38" fontId="11" fillId="0" borderId="0" xfId="1" applyFont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 wrapText="1"/>
    </xf>
    <xf numFmtId="38" fontId="3" fillId="0" borderId="2" xfId="1" applyFont="1" applyBorder="1" applyAlignment="1">
      <alignment horizontal="center" vertical="center"/>
    </xf>
    <xf numFmtId="38" fontId="14" fillId="0" borderId="0" xfId="1" applyFont="1" applyBorder="1" applyAlignment="1">
      <alignment horizontal="left" vertical="center"/>
    </xf>
    <xf numFmtId="38" fontId="14" fillId="0" borderId="12" xfId="1" applyFont="1" applyBorder="1" applyAlignment="1">
      <alignment horizontal="left" vertical="center"/>
    </xf>
    <xf numFmtId="38" fontId="14" fillId="0" borderId="0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/>
    </xf>
    <xf numFmtId="38" fontId="3" fillId="2" borderId="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left" vertical="top" wrapText="1"/>
    </xf>
    <xf numFmtId="38" fontId="16" fillId="0" borderId="0" xfId="1" applyFont="1" applyBorder="1" applyAlignment="1">
      <alignment horizontal="center" vertical="center"/>
    </xf>
    <xf numFmtId="38" fontId="15" fillId="0" borderId="0" xfId="1" applyFont="1" applyFill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horizontal="center" vertical="center"/>
      <protection locked="0"/>
    </xf>
    <xf numFmtId="38" fontId="15" fillId="0" borderId="0" xfId="1" applyFont="1" applyFill="1" applyBorder="1" applyAlignment="1" applyProtection="1">
      <alignment horizontal="right" vertical="center"/>
      <protection locked="0"/>
    </xf>
    <xf numFmtId="38" fontId="15" fillId="0" borderId="0" xfId="1" applyFont="1" applyBorder="1" applyAlignment="1">
      <alignment horizontal="left" vertical="center"/>
    </xf>
    <xf numFmtId="38" fontId="15" fillId="0" borderId="0" xfId="1" applyFont="1" applyFill="1" applyBorder="1" applyAlignment="1">
      <alignment horizontal="right" vertical="center"/>
    </xf>
    <xf numFmtId="38" fontId="15" fillId="0" borderId="0" xfId="1" applyFont="1" applyAlignment="1">
      <alignment horizontal="left" vertical="center"/>
    </xf>
    <xf numFmtId="38" fontId="17" fillId="0" borderId="0" xfId="1" applyFont="1" applyFill="1" applyBorder="1" applyAlignment="1">
      <alignment horizontal="left" vertical="center"/>
    </xf>
    <xf numFmtId="38" fontId="19" fillId="0" borderId="0" xfId="1" applyFont="1" applyFill="1" applyBorder="1" applyAlignment="1">
      <alignment horizontal="left" vertical="center"/>
    </xf>
    <xf numFmtId="38" fontId="17" fillId="0" borderId="0" xfId="1" applyFont="1" applyFill="1" applyBorder="1" applyAlignment="1">
      <alignment horizontal="right" vertical="center"/>
    </xf>
    <xf numFmtId="38" fontId="17" fillId="0" borderId="0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 applyProtection="1">
      <alignment horizontal="center" vertical="center"/>
      <protection locked="0"/>
    </xf>
    <xf numFmtId="38" fontId="17" fillId="0" borderId="0" xfId="1" applyFont="1" applyFill="1" applyBorder="1" applyAlignment="1" applyProtection="1">
      <alignment horizontal="right" vertical="center"/>
      <protection locked="0"/>
    </xf>
    <xf numFmtId="38" fontId="17" fillId="0" borderId="0" xfId="1" applyFont="1" applyAlignment="1">
      <alignment horizontal="left" vertical="center"/>
    </xf>
    <xf numFmtId="38" fontId="19" fillId="0" borderId="0" xfId="1" applyFont="1" applyBorder="1" applyAlignment="1">
      <alignment horizontal="left" vertical="center"/>
    </xf>
    <xf numFmtId="38" fontId="25" fillId="0" borderId="0" xfId="1" applyFont="1" applyFill="1" applyBorder="1" applyAlignment="1" applyProtection="1">
      <alignment vertical="center"/>
      <protection locked="0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176" fontId="8" fillId="3" borderId="7" xfId="2" applyNumberFormat="1" applyFont="1" applyFill="1" applyBorder="1" applyAlignment="1">
      <alignment horizontal="right" vertical="center"/>
    </xf>
    <xf numFmtId="176" fontId="8" fillId="3" borderId="8" xfId="2" applyNumberFormat="1" applyFont="1" applyFill="1" applyBorder="1" applyAlignment="1">
      <alignment horizontal="right" vertical="center"/>
    </xf>
    <xf numFmtId="176" fontId="8" fillId="3" borderId="9" xfId="2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18" fillId="0" borderId="0" xfId="1" applyFont="1" applyFill="1" applyBorder="1" applyAlignment="1">
      <alignment horizontal="left" vertical="top" wrapText="1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 wrapText="1"/>
    </xf>
    <xf numFmtId="38" fontId="20" fillId="0" borderId="2" xfId="1" applyFont="1" applyFill="1" applyBorder="1" applyAlignment="1">
      <alignment horizontal="center" vertical="center"/>
    </xf>
    <xf numFmtId="38" fontId="20" fillId="0" borderId="3" xfId="1" applyFont="1" applyFill="1" applyBorder="1" applyAlignment="1">
      <alignment horizontal="center" vertical="center"/>
    </xf>
    <xf numFmtId="38" fontId="8" fillId="3" borderId="7" xfId="1" applyFont="1" applyFill="1" applyBorder="1" applyAlignment="1" applyProtection="1">
      <alignment horizontal="right" vertical="center"/>
      <protection locked="0"/>
    </xf>
    <xf numFmtId="38" fontId="8" fillId="3" borderId="8" xfId="1" applyFont="1" applyFill="1" applyBorder="1" applyAlignment="1" applyProtection="1">
      <alignment horizontal="right" vertical="center"/>
      <protection locked="0"/>
    </xf>
    <xf numFmtId="38" fontId="8" fillId="3" borderId="9" xfId="1" applyFont="1" applyFill="1" applyBorder="1" applyAlignment="1" applyProtection="1">
      <alignment horizontal="right" vertical="center"/>
      <protection locked="0"/>
    </xf>
    <xf numFmtId="38" fontId="13" fillId="0" borderId="1" xfId="1" applyFont="1" applyFill="1" applyBorder="1" applyAlignment="1" applyProtection="1">
      <alignment horizontal="center" vertical="center"/>
      <protection locked="0"/>
    </xf>
    <xf numFmtId="38" fontId="13" fillId="0" borderId="2" xfId="1" applyFont="1" applyFill="1" applyBorder="1" applyAlignment="1" applyProtection="1">
      <alignment horizontal="center" vertical="center"/>
      <protection locked="0"/>
    </xf>
    <xf numFmtId="38" fontId="8" fillId="3" borderId="16" xfId="1" applyFont="1" applyFill="1" applyBorder="1" applyAlignment="1" applyProtection="1">
      <alignment vertical="center"/>
      <protection locked="0"/>
    </xf>
    <xf numFmtId="38" fontId="8" fillId="3" borderId="17" xfId="1" applyFont="1" applyFill="1" applyBorder="1" applyAlignment="1" applyProtection="1">
      <alignment vertical="center"/>
      <protection locked="0"/>
    </xf>
    <xf numFmtId="38" fontId="8" fillId="3" borderId="18" xfId="1" applyFont="1" applyFill="1" applyBorder="1" applyAlignment="1" applyProtection="1">
      <alignment vertical="center"/>
      <protection locked="0"/>
    </xf>
    <xf numFmtId="38" fontId="3" fillId="0" borderId="1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38" fontId="3" fillId="2" borderId="7" xfId="1" applyFont="1" applyFill="1" applyBorder="1" applyAlignment="1" applyProtection="1">
      <alignment horizontal="right" vertical="center"/>
      <protection locked="0"/>
    </xf>
    <xf numFmtId="38" fontId="3" fillId="2" borderId="8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Fill="1" applyBorder="1" applyAlignment="1">
      <alignment horizontal="left" vertical="center" shrinkToFi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177" fontId="3" fillId="0" borderId="1" xfId="1" applyNumberFormat="1" applyFont="1" applyFill="1" applyBorder="1" applyAlignment="1">
      <alignment horizontal="right" vertical="center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8" fontId="3" fillId="0" borderId="9" xfId="1" applyFont="1" applyFill="1" applyBorder="1" applyAlignment="1" applyProtection="1">
      <alignment horizontal="right" vertical="center"/>
      <protection locked="0"/>
    </xf>
    <xf numFmtId="38" fontId="3" fillId="2" borderId="10" xfId="1" applyFont="1" applyFill="1" applyBorder="1" applyAlignment="1" applyProtection="1">
      <alignment horizontal="right" vertical="center"/>
      <protection locked="0"/>
    </xf>
    <xf numFmtId="38" fontId="22" fillId="0" borderId="0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8" fillId="0" borderId="0" xfId="1" applyFont="1" applyBorder="1" applyAlignment="1">
      <alignment horizontal="left" vertical="top" wrapText="1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3" fillId="0" borderId="12" xfId="1" applyFont="1" applyBorder="1" applyAlignment="1">
      <alignment horizontal="left" vertical="center" wrapText="1"/>
    </xf>
    <xf numFmtId="38" fontId="3" fillId="0" borderId="2" xfId="1" applyFont="1" applyBorder="1" applyAlignment="1">
      <alignment horizontal="center" vertical="center"/>
    </xf>
    <xf numFmtId="38" fontId="18" fillId="0" borderId="5" xfId="1" applyFont="1" applyBorder="1" applyAlignment="1">
      <alignment horizontal="left" vertical="top" wrapText="1"/>
    </xf>
    <xf numFmtId="38" fontId="21" fillId="2" borderId="7" xfId="1" applyFont="1" applyFill="1" applyBorder="1" applyAlignment="1" applyProtection="1">
      <alignment horizontal="right" vertical="center"/>
      <protection locked="0"/>
    </xf>
    <xf numFmtId="38" fontId="21" fillId="2" borderId="8" xfId="1" applyFont="1" applyFill="1" applyBorder="1" applyAlignment="1" applyProtection="1">
      <alignment horizontal="right" vertical="center"/>
      <protection locked="0"/>
    </xf>
    <xf numFmtId="38" fontId="21" fillId="2" borderId="9" xfId="1" applyFont="1" applyFill="1" applyBorder="1" applyAlignment="1" applyProtection="1">
      <alignment horizontal="right" vertical="center"/>
      <protection locked="0"/>
    </xf>
    <xf numFmtId="38" fontId="20" fillId="0" borderId="5" xfId="1" applyFont="1" applyFill="1" applyBorder="1" applyAlignment="1">
      <alignment horizontal="center" vertical="center"/>
    </xf>
    <xf numFmtId="38" fontId="21" fillId="0" borderId="28" xfId="1" applyFont="1" applyFill="1" applyBorder="1" applyAlignment="1" applyProtection="1">
      <alignment horizontal="right" vertical="center"/>
      <protection locked="0"/>
    </xf>
    <xf numFmtId="38" fontId="21" fillId="3" borderId="7" xfId="1" applyFont="1" applyFill="1" applyBorder="1" applyAlignment="1" applyProtection="1">
      <alignment horizontal="right" vertical="center"/>
      <protection locked="0"/>
    </xf>
    <xf numFmtId="38" fontId="21" fillId="3" borderId="8" xfId="1" applyFont="1" applyFill="1" applyBorder="1" applyAlignment="1" applyProtection="1">
      <alignment horizontal="right" vertical="center"/>
      <protection locked="0"/>
    </xf>
    <xf numFmtId="38" fontId="21" fillId="3" borderId="9" xfId="1" applyFont="1" applyFill="1" applyBorder="1" applyAlignment="1" applyProtection="1">
      <alignment horizontal="right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1</xdr:row>
      <xdr:rowOff>66675</xdr:rowOff>
    </xdr:from>
    <xdr:to>
      <xdr:col>29</xdr:col>
      <xdr:colOff>28575</xdr:colOff>
      <xdr:row>4</xdr:row>
      <xdr:rowOff>19050</xdr:rowOff>
    </xdr:to>
    <xdr:grpSp>
      <xdr:nvGrpSpPr>
        <xdr:cNvPr id="2" name="グループ化 1"/>
        <xdr:cNvGrpSpPr/>
      </xdr:nvGrpSpPr>
      <xdr:grpSpPr>
        <a:xfrm>
          <a:off x="6096000" y="285750"/>
          <a:ext cx="933450" cy="381000"/>
          <a:chOff x="8124825" y="657225"/>
          <a:chExt cx="933450" cy="381000"/>
        </a:xfrm>
      </xdr:grpSpPr>
      <xdr:sp macro="" textlink="">
        <xdr:nvSpPr>
          <xdr:cNvPr id="3" name="楕円 2"/>
          <xdr:cNvSpPr/>
        </xdr:nvSpPr>
        <xdr:spPr>
          <a:xfrm>
            <a:off x="8124825" y="657225"/>
            <a:ext cx="923925" cy="381000"/>
          </a:xfrm>
          <a:prstGeom prst="ellips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8239125" y="695325"/>
            <a:ext cx="81915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40</a:t>
            </a:r>
            <a:r>
              <a:rPr kumimoji="1" lang="ja-JP" altLang="en-US" sz="1100"/>
              <a:t>万円用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48"/>
  <sheetViews>
    <sheetView showGridLines="0" showZeros="0" tabSelected="1" view="pageBreakPreview" zoomScaleNormal="100" zoomScaleSheetLayoutView="100" workbookViewId="0">
      <selection activeCell="A4" sqref="A4"/>
    </sheetView>
  </sheetViews>
  <sheetFormatPr defaultColWidth="8.83203125" defaultRowHeight="17.25" customHeight="1" x14ac:dyDescent="0.2"/>
  <cols>
    <col min="1" max="23" width="4.1640625" style="6" customWidth="1"/>
    <col min="24" max="25" width="5" style="6" customWidth="1"/>
    <col min="26" max="30" width="4.1640625" style="6" customWidth="1"/>
    <col min="31" max="31" width="12.1640625" style="6" customWidth="1"/>
    <col min="32" max="32" width="34.5" style="6" hidden="1" customWidth="1"/>
    <col min="33" max="33" width="75.6640625" style="6" bestFit="1" customWidth="1"/>
    <col min="34" max="34" width="27.5" style="6" customWidth="1"/>
    <col min="35" max="16384" width="8.83203125" style="6"/>
  </cols>
  <sheetData>
    <row r="1" spans="1:38" s="52" customFormat="1" ht="17.25" customHeight="1" x14ac:dyDescent="0.2">
      <c r="A1" s="50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116" t="s">
        <v>31</v>
      </c>
      <c r="AB1" s="117"/>
      <c r="AC1" s="117"/>
      <c r="AD1" s="131"/>
    </row>
    <row r="2" spans="1:38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8" ht="17.25" customHeight="1" x14ac:dyDescent="0.2">
      <c r="A3" s="130" t="s">
        <v>55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8" ht="8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67"/>
    </row>
    <row r="5" spans="1:38" ht="17.25" customHeight="1" x14ac:dyDescent="0.2">
      <c r="A5" s="3"/>
      <c r="B5" s="58" t="s">
        <v>35</v>
      </c>
      <c r="C5" s="3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3"/>
      <c r="T5" s="10"/>
      <c r="U5" s="10"/>
      <c r="V5" s="7"/>
      <c r="W5" s="11"/>
      <c r="X5" s="11"/>
      <c r="Y5" s="11"/>
      <c r="Z5" s="11"/>
      <c r="AA5" s="12"/>
      <c r="AB5" s="12"/>
      <c r="AC5" s="3"/>
    </row>
    <row r="6" spans="1:38" ht="29.25" customHeight="1" x14ac:dyDescent="0.2">
      <c r="A6" s="3"/>
      <c r="B6" s="135" t="s">
        <v>25</v>
      </c>
      <c r="C6" s="135"/>
      <c r="D6" s="135"/>
      <c r="E6" s="135"/>
      <c r="F6" s="135"/>
      <c r="G6" s="135"/>
      <c r="H6" s="135"/>
      <c r="I6" s="135"/>
      <c r="J6" s="135"/>
      <c r="K6" s="135"/>
      <c r="L6" s="8"/>
      <c r="M6" s="135" t="s">
        <v>45</v>
      </c>
      <c r="N6" s="135"/>
      <c r="O6" s="135"/>
      <c r="P6" s="135"/>
      <c r="Q6" s="135"/>
      <c r="R6" s="135"/>
      <c r="S6" s="135"/>
      <c r="T6" s="135"/>
      <c r="U6" s="135"/>
      <c r="V6" s="135"/>
      <c r="W6" s="11"/>
      <c r="X6" s="121" t="s">
        <v>4</v>
      </c>
      <c r="Y6" s="121"/>
      <c r="Z6" s="11"/>
      <c r="AA6" s="121" t="s">
        <v>5</v>
      </c>
      <c r="AB6" s="121"/>
      <c r="AC6" s="121"/>
    </row>
    <row r="7" spans="1:38" ht="20.25" customHeight="1" x14ac:dyDescent="0.2">
      <c r="A7" s="3"/>
      <c r="B7" s="57" t="s">
        <v>3</v>
      </c>
      <c r="C7" s="46"/>
      <c r="D7" s="13" t="s">
        <v>2</v>
      </c>
      <c r="E7" s="47"/>
      <c r="F7" s="14" t="s">
        <v>0</v>
      </c>
      <c r="G7" s="124"/>
      <c r="H7" s="124"/>
      <c r="I7" s="124"/>
      <c r="J7" s="124"/>
      <c r="K7" s="55" t="s">
        <v>1</v>
      </c>
      <c r="L7" s="15"/>
      <c r="M7" s="57" t="s">
        <v>3</v>
      </c>
      <c r="N7" s="46"/>
      <c r="O7" s="13" t="s">
        <v>2</v>
      </c>
      <c r="P7" s="48"/>
      <c r="Q7" s="14" t="s">
        <v>0</v>
      </c>
      <c r="R7" s="124"/>
      <c r="S7" s="124"/>
      <c r="T7" s="124"/>
      <c r="U7" s="124"/>
      <c r="V7" s="55" t="s">
        <v>1</v>
      </c>
      <c r="W7" s="54"/>
      <c r="X7" s="125" t="str">
        <f>IFERROR(TRUNC((G7-R7)/G7,3),"")</f>
        <v/>
      </c>
      <c r="Y7" s="125"/>
      <c r="Z7" s="54"/>
      <c r="AA7" s="64" t="str">
        <f>IF(X7="","",IF(X7&gt;=0.5,"○",""))</f>
        <v/>
      </c>
      <c r="AB7" s="123" t="s">
        <v>13</v>
      </c>
      <c r="AC7" s="123"/>
    </row>
    <row r="8" spans="1:38" ht="20.25" customHeight="1" thickBot="1" x14ac:dyDescent="0.25">
      <c r="A8" s="3"/>
      <c r="B8" s="57" t="s">
        <v>3</v>
      </c>
      <c r="C8" s="46"/>
      <c r="D8" s="13" t="s">
        <v>2</v>
      </c>
      <c r="E8" s="47"/>
      <c r="F8" s="14" t="s">
        <v>0</v>
      </c>
      <c r="G8" s="124"/>
      <c r="H8" s="124"/>
      <c r="I8" s="124"/>
      <c r="J8" s="124"/>
      <c r="K8" s="55" t="s">
        <v>1</v>
      </c>
      <c r="L8" s="15"/>
      <c r="M8" s="57" t="s">
        <v>3</v>
      </c>
      <c r="N8" s="46"/>
      <c r="O8" s="13" t="s">
        <v>2</v>
      </c>
      <c r="P8" s="48"/>
      <c r="Q8" s="14" t="s">
        <v>0</v>
      </c>
      <c r="R8" s="124"/>
      <c r="S8" s="124"/>
      <c r="T8" s="124"/>
      <c r="U8" s="124"/>
      <c r="V8" s="55" t="s">
        <v>1</v>
      </c>
      <c r="W8" s="54"/>
      <c r="X8" s="125" t="str">
        <f t="shared" ref="X8:X10" si="0">IFERROR(TRUNC((G8-R8)/G8,3),"")</f>
        <v/>
      </c>
      <c r="Y8" s="125"/>
      <c r="Z8" s="54"/>
      <c r="AA8" s="64" t="str">
        <f t="shared" ref="AA8" si="1">IF(X8="","",IF(X8&gt;=0.5,"○",""))</f>
        <v/>
      </c>
      <c r="AB8" s="123"/>
      <c r="AC8" s="123"/>
      <c r="AG8" s="6" t="s">
        <v>32</v>
      </c>
    </row>
    <row r="9" spans="1:38" ht="20.25" customHeight="1" thickTop="1" thickBot="1" x14ac:dyDescent="0.25">
      <c r="A9" s="3"/>
      <c r="B9" s="57" t="s">
        <v>3</v>
      </c>
      <c r="C9" s="46"/>
      <c r="D9" s="13" t="s">
        <v>2</v>
      </c>
      <c r="E9" s="47"/>
      <c r="F9" s="14" t="s">
        <v>0</v>
      </c>
      <c r="G9" s="129"/>
      <c r="H9" s="129"/>
      <c r="I9" s="129"/>
      <c r="J9" s="129"/>
      <c r="K9" s="55" t="s">
        <v>1</v>
      </c>
      <c r="L9" s="15"/>
      <c r="M9" s="57" t="s">
        <v>3</v>
      </c>
      <c r="N9" s="46"/>
      <c r="O9" s="13" t="s">
        <v>2</v>
      </c>
      <c r="P9" s="48"/>
      <c r="Q9" s="14" t="s">
        <v>0</v>
      </c>
      <c r="R9" s="129"/>
      <c r="S9" s="129"/>
      <c r="T9" s="129"/>
      <c r="U9" s="129"/>
      <c r="V9" s="55" t="s">
        <v>1</v>
      </c>
      <c r="W9" s="3"/>
      <c r="X9" s="125" t="str">
        <f t="shared" si="0"/>
        <v/>
      </c>
      <c r="Y9" s="125"/>
      <c r="Z9" s="54"/>
      <c r="AA9" s="64" t="str">
        <f>IF(X9="","",IF(X9&gt;=0.5,"○",""))</f>
        <v/>
      </c>
      <c r="AB9" s="123"/>
      <c r="AC9" s="123"/>
      <c r="AG9" s="17" t="s">
        <v>21</v>
      </c>
      <c r="AH9" s="18"/>
      <c r="AI9" s="18"/>
      <c r="AJ9" s="18"/>
      <c r="AK9" s="18"/>
      <c r="AL9" s="19"/>
    </row>
    <row r="10" spans="1:38" ht="20.25" customHeight="1" thickBot="1" x14ac:dyDescent="0.25">
      <c r="A10" s="3"/>
      <c r="B10" s="133" t="s">
        <v>26</v>
      </c>
      <c r="C10" s="133"/>
      <c r="D10" s="133"/>
      <c r="E10" s="133"/>
      <c r="F10" s="134"/>
      <c r="G10" s="126">
        <f>SUM(G7:G9)</f>
        <v>0</v>
      </c>
      <c r="H10" s="127"/>
      <c r="I10" s="127"/>
      <c r="J10" s="128"/>
      <c r="K10" s="20" t="s">
        <v>1</v>
      </c>
      <c r="L10" s="15"/>
      <c r="M10" s="133" t="s">
        <v>15</v>
      </c>
      <c r="N10" s="133"/>
      <c r="O10" s="133"/>
      <c r="P10" s="133"/>
      <c r="Q10" s="134"/>
      <c r="R10" s="126">
        <f>SUM(R7:U9)</f>
        <v>0</v>
      </c>
      <c r="S10" s="127"/>
      <c r="T10" s="127"/>
      <c r="U10" s="128"/>
      <c r="V10" s="20" t="s">
        <v>1</v>
      </c>
      <c r="W10" s="3"/>
      <c r="X10" s="125" t="str">
        <f t="shared" si="0"/>
        <v/>
      </c>
      <c r="Y10" s="125"/>
      <c r="Z10" s="54"/>
      <c r="AA10" s="64" t="str">
        <f>IF(X10="","",IF(X10&gt;=0.3,"○",""))</f>
        <v/>
      </c>
      <c r="AB10" s="122" t="s">
        <v>14</v>
      </c>
      <c r="AC10" s="122"/>
      <c r="AG10" s="21" t="s">
        <v>20</v>
      </c>
      <c r="AH10" s="3"/>
      <c r="AI10" s="3"/>
      <c r="AJ10" s="3"/>
      <c r="AK10" s="3"/>
      <c r="AL10" s="22"/>
    </row>
    <row r="11" spans="1:38" ht="24" customHeight="1" thickBot="1" x14ac:dyDescent="0.25">
      <c r="A11" s="3"/>
      <c r="B11" s="132" t="s">
        <v>47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54"/>
      <c r="AA11" s="45" t="s">
        <v>17</v>
      </c>
      <c r="AB11" s="45"/>
      <c r="AC11" s="45"/>
      <c r="AG11" s="21"/>
      <c r="AH11" s="26">
        <f>G10-R10</f>
        <v>0</v>
      </c>
      <c r="AI11" s="27" t="s">
        <v>23</v>
      </c>
      <c r="AJ11" s="27"/>
      <c r="AK11" s="27"/>
      <c r="AL11" s="22"/>
    </row>
    <row r="12" spans="1:38" ht="17.25" customHeight="1" x14ac:dyDescent="0.2">
      <c r="A12" s="3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54"/>
      <c r="AA12" s="41"/>
      <c r="AB12" s="41"/>
      <c r="AC12" s="41"/>
      <c r="AG12" s="21"/>
      <c r="AH12" s="27"/>
      <c r="AI12" s="27"/>
      <c r="AJ12" s="27"/>
      <c r="AK12" s="27"/>
      <c r="AL12" s="22"/>
    </row>
    <row r="13" spans="1:38" ht="12.75" customHeight="1" thickBot="1" x14ac:dyDescent="0.25">
      <c r="A13" s="3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5"/>
      <c r="AA13" s="41"/>
      <c r="AB13" s="41"/>
      <c r="AC13" s="41"/>
      <c r="AG13" s="21"/>
      <c r="AH13" s="27"/>
      <c r="AI13" s="27"/>
      <c r="AJ13" s="27"/>
      <c r="AK13" s="27"/>
      <c r="AL13" s="22"/>
    </row>
    <row r="14" spans="1:38" ht="21.75" customHeight="1" thickBot="1" x14ac:dyDescent="0.25">
      <c r="A14" s="3"/>
      <c r="B14" s="110" t="s">
        <v>24</v>
      </c>
      <c r="C14" s="110"/>
      <c r="D14" s="110"/>
      <c r="E14" s="110"/>
      <c r="F14" s="111"/>
      <c r="G14" s="112">
        <f>MAX(ROUNDDOWN(G10-R10,-3),0)</f>
        <v>0</v>
      </c>
      <c r="H14" s="113"/>
      <c r="I14" s="113"/>
      <c r="J14" s="113"/>
      <c r="K14" s="114"/>
      <c r="L14" s="25" t="s">
        <v>1</v>
      </c>
      <c r="M14" s="25" t="s">
        <v>27</v>
      </c>
      <c r="N14" s="25"/>
      <c r="O14" s="62"/>
      <c r="P14" s="62"/>
      <c r="Q14" s="24"/>
      <c r="R14" s="24"/>
      <c r="S14" s="24"/>
      <c r="T14" s="24"/>
      <c r="U14" s="62"/>
      <c r="V14" s="3"/>
      <c r="W14" s="54"/>
      <c r="Y14" s="54"/>
      <c r="Z14" s="54"/>
      <c r="AA14" s="61"/>
      <c r="AB14" s="3"/>
      <c r="AC14" s="3"/>
      <c r="AG14" s="28" t="s">
        <v>22</v>
      </c>
      <c r="AH14" s="29"/>
      <c r="AI14" s="29"/>
      <c r="AJ14" s="29"/>
      <c r="AK14" s="29"/>
      <c r="AL14" s="30"/>
    </row>
    <row r="15" spans="1:38" ht="12.75" customHeight="1" x14ac:dyDescent="0.2">
      <c r="A15" s="3"/>
      <c r="B15" s="62"/>
      <c r="C15" s="62"/>
      <c r="D15" s="62"/>
      <c r="E15" s="62"/>
      <c r="F15" s="62"/>
      <c r="G15" s="31" t="s">
        <v>18</v>
      </c>
      <c r="H15" s="25"/>
      <c r="I15" s="25"/>
      <c r="J15" s="25"/>
      <c r="K15" s="25"/>
      <c r="L15" s="25"/>
      <c r="M15" s="25"/>
      <c r="N15" s="25"/>
      <c r="O15" s="25"/>
      <c r="P15" s="62"/>
      <c r="Q15" s="62"/>
      <c r="R15" s="24"/>
      <c r="S15" s="24"/>
      <c r="T15" s="24"/>
      <c r="U15" s="24"/>
      <c r="V15" s="62"/>
      <c r="W15" s="3"/>
      <c r="X15" s="54"/>
      <c r="Y15" s="54"/>
      <c r="Z15" s="54"/>
      <c r="AA15" s="61"/>
      <c r="AB15" s="3"/>
      <c r="AC15" s="3"/>
    </row>
    <row r="16" spans="1:38" ht="17.25" customHeight="1" x14ac:dyDescent="0.2">
      <c r="A16" s="3"/>
      <c r="B16" s="59" t="s">
        <v>36</v>
      </c>
      <c r="C16" s="32"/>
      <c r="D16" s="32"/>
      <c r="E16" s="33"/>
      <c r="F16" s="33"/>
      <c r="G16" s="24"/>
      <c r="H16" s="24"/>
      <c r="I16" s="24"/>
      <c r="J16" s="24"/>
      <c r="K16" s="62"/>
      <c r="L16" s="62"/>
      <c r="M16" s="62"/>
      <c r="N16" s="62"/>
      <c r="O16" s="25"/>
      <c r="P16" s="62"/>
      <c r="Q16" s="62"/>
      <c r="R16" s="24"/>
      <c r="S16" s="24"/>
      <c r="T16" s="24"/>
      <c r="U16" s="34"/>
      <c r="V16" s="33"/>
      <c r="W16" s="32"/>
      <c r="X16" s="35"/>
      <c r="Y16" s="35"/>
      <c r="Z16" s="35"/>
      <c r="AA16" s="36"/>
      <c r="AB16" s="32"/>
      <c r="AC16" s="32"/>
    </row>
    <row r="17" spans="2:29" s="3" customFormat="1" ht="21" customHeight="1" x14ac:dyDescent="0.2">
      <c r="B17" s="102">
        <v>1</v>
      </c>
      <c r="C17" s="115" t="s">
        <v>9</v>
      </c>
      <c r="D17" s="115"/>
      <c r="E17" s="115"/>
      <c r="F17" s="136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39"/>
      <c r="T17" s="14"/>
      <c r="U17" s="99" t="s">
        <v>7</v>
      </c>
      <c r="V17" s="100"/>
      <c r="W17" s="40"/>
      <c r="X17" s="39"/>
      <c r="Y17" s="39"/>
      <c r="Z17" s="39"/>
      <c r="AA17" s="39"/>
      <c r="AB17" s="39"/>
      <c r="AC17" s="14"/>
    </row>
    <row r="18" spans="2:29" s="3" customFormat="1" ht="21" customHeight="1" x14ac:dyDescent="0.2">
      <c r="B18" s="103"/>
      <c r="C18" s="115" t="s">
        <v>8</v>
      </c>
      <c r="D18" s="115"/>
      <c r="E18" s="115"/>
      <c r="F18" s="115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9"/>
      <c r="T18" s="14"/>
      <c r="U18" s="99" t="s">
        <v>10</v>
      </c>
      <c r="V18" s="100"/>
      <c r="W18" s="40"/>
      <c r="X18" s="39"/>
      <c r="Y18" s="39"/>
      <c r="Z18" s="39"/>
      <c r="AA18" s="39"/>
      <c r="AB18" s="39"/>
      <c r="AC18" s="14"/>
    </row>
    <row r="19" spans="2:29" s="3" customFormat="1" ht="21" customHeight="1" x14ac:dyDescent="0.2">
      <c r="B19" s="102">
        <v>2</v>
      </c>
      <c r="C19" s="115" t="s">
        <v>9</v>
      </c>
      <c r="D19" s="115"/>
      <c r="E19" s="115"/>
      <c r="F19" s="115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9"/>
      <c r="T19" s="14"/>
      <c r="U19" s="99" t="s">
        <v>7</v>
      </c>
      <c r="V19" s="100"/>
      <c r="W19" s="40"/>
      <c r="X19" s="39"/>
      <c r="Y19" s="39"/>
      <c r="Z19" s="39"/>
      <c r="AA19" s="39"/>
      <c r="AB19" s="39"/>
      <c r="AC19" s="14"/>
    </row>
    <row r="20" spans="2:29" s="3" customFormat="1" ht="21" customHeight="1" x14ac:dyDescent="0.2">
      <c r="B20" s="103"/>
      <c r="C20" s="115" t="s">
        <v>8</v>
      </c>
      <c r="D20" s="115"/>
      <c r="E20" s="115"/>
      <c r="F20" s="115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9"/>
      <c r="T20" s="14"/>
      <c r="U20" s="99" t="s">
        <v>10</v>
      </c>
      <c r="V20" s="100"/>
      <c r="W20" s="40"/>
      <c r="X20" s="39"/>
      <c r="Y20" s="39"/>
      <c r="Z20" s="39"/>
      <c r="AA20" s="39"/>
      <c r="AB20" s="39"/>
      <c r="AC20" s="14"/>
    </row>
    <row r="21" spans="2:29" s="3" customFormat="1" ht="21" customHeight="1" x14ac:dyDescent="0.2">
      <c r="B21" s="102">
        <v>3</v>
      </c>
      <c r="C21" s="115" t="s">
        <v>9</v>
      </c>
      <c r="D21" s="115"/>
      <c r="E21" s="115"/>
      <c r="F21" s="115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39"/>
      <c r="T21" s="14"/>
      <c r="U21" s="99" t="s">
        <v>7</v>
      </c>
      <c r="V21" s="100"/>
      <c r="W21" s="40"/>
      <c r="X21" s="39"/>
      <c r="Y21" s="39"/>
      <c r="Z21" s="39"/>
      <c r="AA21" s="39"/>
      <c r="AB21" s="39"/>
      <c r="AC21" s="14"/>
    </row>
    <row r="22" spans="2:29" s="3" customFormat="1" ht="21" customHeight="1" x14ac:dyDescent="0.2">
      <c r="B22" s="103"/>
      <c r="C22" s="115" t="s">
        <v>8</v>
      </c>
      <c r="D22" s="115"/>
      <c r="E22" s="115"/>
      <c r="F22" s="115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9"/>
      <c r="T22" s="14"/>
      <c r="U22" s="99" t="s">
        <v>10</v>
      </c>
      <c r="V22" s="100"/>
      <c r="W22" s="40"/>
      <c r="X22" s="39"/>
      <c r="Y22" s="39"/>
      <c r="Z22" s="39"/>
      <c r="AA22" s="39"/>
      <c r="AB22" s="39"/>
      <c r="AC22" s="14"/>
    </row>
    <row r="23" spans="2:29" s="3" customFormat="1" ht="21" customHeight="1" x14ac:dyDescent="0.2">
      <c r="B23" s="102">
        <v>4</v>
      </c>
      <c r="C23" s="115" t="s">
        <v>9</v>
      </c>
      <c r="D23" s="115"/>
      <c r="E23" s="115"/>
      <c r="F23" s="115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14"/>
      <c r="U23" s="99" t="s">
        <v>7</v>
      </c>
      <c r="V23" s="100"/>
      <c r="W23" s="40"/>
      <c r="X23" s="39"/>
      <c r="Y23" s="39"/>
      <c r="Z23" s="39"/>
      <c r="AA23" s="39"/>
      <c r="AB23" s="39"/>
      <c r="AC23" s="14"/>
    </row>
    <row r="24" spans="2:29" s="3" customFormat="1" ht="21" customHeight="1" x14ac:dyDescent="0.2">
      <c r="B24" s="103"/>
      <c r="C24" s="115" t="s">
        <v>8</v>
      </c>
      <c r="D24" s="115"/>
      <c r="E24" s="115"/>
      <c r="F24" s="115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9"/>
      <c r="T24" s="14"/>
      <c r="U24" s="99" t="s">
        <v>10</v>
      </c>
      <c r="V24" s="100"/>
      <c r="W24" s="40"/>
      <c r="X24" s="39"/>
      <c r="Y24" s="39"/>
      <c r="Z24" s="39"/>
      <c r="AA24" s="39"/>
      <c r="AB24" s="39"/>
      <c r="AC24" s="14"/>
    </row>
    <row r="25" spans="2:29" s="3" customFormat="1" ht="21" customHeight="1" x14ac:dyDescent="0.2">
      <c r="B25" s="102">
        <v>5</v>
      </c>
      <c r="C25" s="115" t="s">
        <v>9</v>
      </c>
      <c r="D25" s="115"/>
      <c r="E25" s="115"/>
      <c r="F25" s="115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9"/>
      <c r="T25" s="14"/>
      <c r="U25" s="99" t="s">
        <v>7</v>
      </c>
      <c r="V25" s="100"/>
      <c r="W25" s="40"/>
      <c r="X25" s="39"/>
      <c r="Y25" s="39"/>
      <c r="Z25" s="39"/>
      <c r="AA25" s="39"/>
      <c r="AB25" s="39"/>
      <c r="AC25" s="14"/>
    </row>
    <row r="26" spans="2:29" s="3" customFormat="1" ht="21" customHeight="1" x14ac:dyDescent="0.2">
      <c r="B26" s="103"/>
      <c r="C26" s="115" t="s">
        <v>8</v>
      </c>
      <c r="D26" s="115"/>
      <c r="E26" s="115"/>
      <c r="F26" s="115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39"/>
      <c r="T26" s="14"/>
      <c r="U26" s="99" t="s">
        <v>10</v>
      </c>
      <c r="V26" s="100"/>
      <c r="W26" s="40"/>
      <c r="X26" s="39"/>
      <c r="Y26" s="39"/>
      <c r="Z26" s="39"/>
      <c r="AA26" s="39"/>
      <c r="AB26" s="39"/>
      <c r="AC26" s="14"/>
    </row>
    <row r="27" spans="2:29" s="3" customFormat="1" ht="41.25" customHeight="1" x14ac:dyDescent="0.2">
      <c r="B27" s="137" t="s">
        <v>48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</row>
    <row r="28" spans="2:29" s="3" customFormat="1" ht="15" customHeight="1" x14ac:dyDescent="0.2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2:29" s="3" customFormat="1" ht="17.25" customHeight="1" x14ac:dyDescent="0.2">
      <c r="B29" s="58" t="s">
        <v>34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</row>
    <row r="30" spans="2:29" s="3" customFormat="1" ht="17.25" customHeight="1" x14ac:dyDescent="0.2">
      <c r="B30" s="102">
        <v>1</v>
      </c>
      <c r="C30" s="115" t="s">
        <v>33</v>
      </c>
      <c r="D30" s="115"/>
      <c r="E30" s="115"/>
      <c r="F30" s="136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39"/>
      <c r="T30" s="14"/>
      <c r="U30" s="99" t="s">
        <v>7</v>
      </c>
      <c r="V30" s="100"/>
      <c r="W30" s="40"/>
      <c r="X30" s="39"/>
      <c r="Y30" s="39"/>
      <c r="Z30" s="39"/>
      <c r="AA30" s="39"/>
      <c r="AB30" s="39"/>
      <c r="AC30" s="14"/>
    </row>
    <row r="31" spans="2:29" s="3" customFormat="1" ht="17.25" customHeight="1" x14ac:dyDescent="0.2">
      <c r="B31" s="103"/>
      <c r="C31" s="115" t="s">
        <v>8</v>
      </c>
      <c r="D31" s="115"/>
      <c r="E31" s="115"/>
      <c r="F31" s="115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9"/>
      <c r="S31" s="39"/>
      <c r="T31" s="14"/>
      <c r="U31" s="99" t="s">
        <v>10</v>
      </c>
      <c r="V31" s="100"/>
      <c r="W31" s="40"/>
      <c r="X31" s="39"/>
      <c r="Y31" s="39"/>
      <c r="Z31" s="39"/>
      <c r="AA31" s="39"/>
      <c r="AB31" s="39"/>
      <c r="AC31" s="14"/>
    </row>
    <row r="32" spans="2:29" s="3" customFormat="1" ht="15.75" customHeight="1" x14ac:dyDescent="0.2">
      <c r="B32" s="63" t="s">
        <v>37</v>
      </c>
      <c r="C32" s="61"/>
      <c r="D32" s="61"/>
      <c r="E32" s="61"/>
      <c r="F32" s="61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25"/>
      <c r="S32" s="25"/>
      <c r="T32" s="25"/>
      <c r="U32" s="62"/>
      <c r="V32" s="62"/>
      <c r="W32" s="25"/>
      <c r="X32" s="25"/>
      <c r="Y32" s="25"/>
      <c r="Z32" s="25"/>
      <c r="AA32" s="25"/>
      <c r="AB32" s="25"/>
      <c r="AC32" s="25"/>
    </row>
    <row r="33" spans="1:32" s="3" customFormat="1" ht="10.5" customHeight="1" thickBot="1" x14ac:dyDescent="0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32" ht="17.25" customHeight="1" thickBot="1" x14ac:dyDescent="0.25">
      <c r="A34" s="3"/>
      <c r="B34" s="116" t="s">
        <v>16</v>
      </c>
      <c r="C34" s="117"/>
      <c r="D34" s="117"/>
      <c r="E34" s="117"/>
      <c r="F34" s="117"/>
      <c r="G34" s="118"/>
      <c r="H34" s="119"/>
      <c r="I34" s="120"/>
      <c r="J34" s="25" t="s">
        <v>6</v>
      </c>
      <c r="K34" s="25"/>
      <c r="L34" s="25"/>
      <c r="M34" s="25"/>
      <c r="N34" s="62"/>
      <c r="O34" s="25"/>
      <c r="P34" s="62"/>
      <c r="Q34" s="62"/>
      <c r="R34" s="24"/>
      <c r="S34" s="24"/>
      <c r="T34" s="24"/>
      <c r="U34" s="24"/>
      <c r="V34" s="62"/>
      <c r="W34" s="3"/>
      <c r="X34" s="54"/>
      <c r="Y34" s="54"/>
      <c r="Z34" s="54"/>
      <c r="AA34" s="61"/>
      <c r="AB34" s="3"/>
      <c r="AC34" s="3"/>
      <c r="AD34" s="3"/>
      <c r="AF34" s="6">
        <f>300000*G34</f>
        <v>0</v>
      </c>
    </row>
    <row r="35" spans="1:32" ht="23.25" customHeight="1" x14ac:dyDescent="0.2">
      <c r="A35" s="3"/>
      <c r="B35" s="63" t="s">
        <v>38</v>
      </c>
      <c r="C35" s="3"/>
      <c r="D35" s="3"/>
      <c r="E35" s="62"/>
      <c r="F35" s="62"/>
      <c r="G35" s="24"/>
      <c r="H35" s="24"/>
      <c r="I35" s="24"/>
      <c r="J35" s="24"/>
      <c r="K35" s="62"/>
      <c r="L35" s="62"/>
      <c r="M35" s="62"/>
      <c r="N35" s="62"/>
      <c r="O35" s="25"/>
      <c r="P35" s="62"/>
      <c r="Q35" s="62"/>
      <c r="R35" s="24"/>
      <c r="S35" s="24"/>
      <c r="T35" s="24"/>
      <c r="U35" s="24"/>
      <c r="V35" s="62"/>
      <c r="W35" s="3"/>
      <c r="X35" s="54"/>
      <c r="Y35" s="54"/>
      <c r="Z35" s="54"/>
      <c r="AA35" s="61"/>
      <c r="AB35" s="3"/>
      <c r="AC35" s="3"/>
      <c r="AD35" s="3"/>
      <c r="AF35" s="6">
        <f>400000*G34</f>
        <v>0</v>
      </c>
    </row>
    <row r="36" spans="1:32" ht="17.25" customHeight="1" thickBot="1" x14ac:dyDescent="0.25">
      <c r="A36" s="3"/>
      <c r="B36" s="81" t="s">
        <v>50</v>
      </c>
      <c r="C36" s="3"/>
      <c r="D36" s="3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3"/>
      <c r="AD36" s="3"/>
    </row>
    <row r="37" spans="1:32" ht="17.25" customHeight="1" thickBot="1" x14ac:dyDescent="0.25">
      <c r="A37" s="3"/>
      <c r="B37" s="83" t="s">
        <v>16</v>
      </c>
      <c r="C37" s="84"/>
      <c r="D37" s="84"/>
      <c r="E37" s="84"/>
      <c r="F37" s="85"/>
      <c r="G37" s="86">
        <f>G34</f>
        <v>0</v>
      </c>
      <c r="H37" s="87"/>
      <c r="I37" s="88"/>
      <c r="J37" s="4" t="s">
        <v>11</v>
      </c>
      <c r="K37" s="89" t="s">
        <v>39</v>
      </c>
      <c r="L37" s="90"/>
      <c r="M37" s="90"/>
      <c r="N37" s="90"/>
      <c r="O37" s="90"/>
      <c r="P37" s="91"/>
      <c r="Q37" s="1" t="s">
        <v>12</v>
      </c>
      <c r="R37" s="92" t="s">
        <v>30</v>
      </c>
      <c r="S37" s="93"/>
      <c r="T37" s="93"/>
      <c r="U37" s="93"/>
      <c r="V37" s="94">
        <f>IF(AF35&gt;=2000000,2000000,AF35)</f>
        <v>0</v>
      </c>
      <c r="W37" s="95"/>
      <c r="X37" s="95"/>
      <c r="Y37" s="96"/>
      <c r="Z37" s="2" t="s">
        <v>1</v>
      </c>
      <c r="AA37" s="2"/>
      <c r="AB37" s="41"/>
      <c r="AC37" s="3"/>
      <c r="AD37" s="3"/>
    </row>
    <row r="38" spans="1:32" s="5" customFormat="1" ht="11.25" customHeight="1" x14ac:dyDescent="0.2">
      <c r="B38" s="101" t="s">
        <v>49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32" s="5" customFormat="1" ht="11.25" customHeight="1" x14ac:dyDescent="0.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</row>
    <row r="40" spans="1:32" s="5" customFormat="1" ht="12.75" customHeight="1" x14ac:dyDescent="0.2">
      <c r="B40" s="104"/>
      <c r="C40" s="104"/>
      <c r="D40" s="104"/>
      <c r="E40" s="104"/>
      <c r="F40" s="104"/>
      <c r="G40" s="53"/>
      <c r="H40" s="98"/>
      <c r="I40" s="98"/>
      <c r="J40" s="98"/>
      <c r="K40" s="98"/>
      <c r="L40" s="98"/>
      <c r="M40" s="98"/>
      <c r="N40" s="98"/>
      <c r="O40" s="98"/>
      <c r="P40" s="98"/>
      <c r="Q40" s="43"/>
      <c r="R40" s="98"/>
      <c r="S40" s="98"/>
      <c r="T40" s="98"/>
      <c r="U40" s="98"/>
      <c r="V40" s="97"/>
      <c r="W40" s="97"/>
      <c r="X40" s="97"/>
      <c r="Y40" s="97"/>
      <c r="Z40" s="97"/>
      <c r="AA40" s="97"/>
      <c r="AB40" s="43"/>
    </row>
    <row r="41" spans="1:32" s="5" customFormat="1" ht="17.25" customHeight="1" thickBot="1" x14ac:dyDescent="0.25">
      <c r="B41" s="60" t="s">
        <v>46</v>
      </c>
      <c r="E41" s="11"/>
      <c r="F41" s="11"/>
      <c r="H41" s="43"/>
      <c r="I41" s="43"/>
      <c r="J41" s="43"/>
      <c r="K41" s="43"/>
      <c r="L41" s="43"/>
      <c r="M41" s="53"/>
      <c r="N41" s="53"/>
      <c r="O41" s="53"/>
      <c r="P41" s="53"/>
      <c r="Q41" s="53"/>
      <c r="R41" s="54"/>
      <c r="S41" s="54"/>
      <c r="T41" s="54"/>
      <c r="U41" s="54"/>
      <c r="V41" s="54"/>
      <c r="W41" s="43"/>
      <c r="X41" s="43"/>
      <c r="Z41" s="11"/>
      <c r="AA41" s="11"/>
    </row>
    <row r="42" spans="1:32" s="5" customFormat="1" ht="17.25" customHeight="1" thickBot="1" x14ac:dyDescent="0.25">
      <c r="B42" s="105" t="s">
        <v>51</v>
      </c>
      <c r="C42" s="106"/>
      <c r="D42" s="106"/>
      <c r="E42" s="106"/>
      <c r="F42" s="106"/>
      <c r="G42" s="107">
        <f>MIN(G14,V37)</f>
        <v>0</v>
      </c>
      <c r="H42" s="108"/>
      <c r="I42" s="108"/>
      <c r="J42" s="108"/>
      <c r="K42" s="109"/>
      <c r="L42" s="25" t="s">
        <v>28</v>
      </c>
      <c r="M42" s="25" t="s">
        <v>19</v>
      </c>
      <c r="N42" s="25" t="s">
        <v>29</v>
      </c>
      <c r="O42" s="25"/>
      <c r="P42" s="62"/>
      <c r="Q42" s="62"/>
      <c r="R42" s="24"/>
      <c r="S42" s="24"/>
      <c r="T42" s="24"/>
      <c r="U42" s="24"/>
      <c r="V42" s="62"/>
      <c r="X42" s="54"/>
      <c r="Y42" s="54"/>
      <c r="Z42" s="54"/>
      <c r="AA42" s="53"/>
    </row>
    <row r="43" spans="1:32" s="5" customFormat="1" ht="17.25" customHeight="1" x14ac:dyDescent="0.2">
      <c r="B43" s="42"/>
      <c r="C43" s="42"/>
      <c r="D43" s="42"/>
      <c r="E43" s="42"/>
      <c r="F43" s="42"/>
      <c r="G43" s="24"/>
      <c r="H43" s="24"/>
      <c r="I43" s="24"/>
      <c r="J43" s="24"/>
      <c r="K43" s="24"/>
      <c r="L43" s="24"/>
      <c r="M43" s="44"/>
      <c r="N43" s="25"/>
      <c r="O43" s="25"/>
      <c r="P43" s="23"/>
      <c r="Q43" s="23"/>
      <c r="R43" s="24"/>
      <c r="S43" s="24"/>
      <c r="T43" s="24"/>
      <c r="U43" s="24"/>
      <c r="V43" s="23"/>
      <c r="X43" s="16"/>
      <c r="Y43" s="16"/>
      <c r="Z43" s="16"/>
      <c r="AA43" s="42"/>
    </row>
    <row r="44" spans="1:32" ht="17.25" customHeight="1" thickBot="1" x14ac:dyDescent="0.25">
      <c r="A44" s="73"/>
      <c r="B44" s="75" t="s">
        <v>40</v>
      </c>
      <c r="C44" s="71"/>
      <c r="D44" s="71"/>
      <c r="E44" s="69"/>
      <c r="F44" s="69"/>
      <c r="G44" s="70"/>
      <c r="H44" s="70"/>
      <c r="I44" s="70"/>
      <c r="J44" s="70"/>
      <c r="K44" s="69"/>
      <c r="L44" s="69"/>
      <c r="M44" s="69"/>
      <c r="N44" s="69"/>
      <c r="O44" s="68"/>
      <c r="P44" s="69"/>
      <c r="Q44" s="69"/>
      <c r="R44" s="70"/>
      <c r="S44" s="70"/>
      <c r="T44" s="70"/>
      <c r="U44" s="70"/>
      <c r="V44" s="69"/>
      <c r="W44" s="71"/>
      <c r="X44" s="72"/>
      <c r="Y44" s="73"/>
    </row>
    <row r="45" spans="1:32" ht="17.25" customHeight="1" thickBot="1" x14ac:dyDescent="0.25">
      <c r="A45" s="80"/>
      <c r="B45" s="105" t="s">
        <v>44</v>
      </c>
      <c r="C45" s="106"/>
      <c r="D45" s="106"/>
      <c r="E45" s="106"/>
      <c r="F45" s="106"/>
      <c r="G45" s="138"/>
      <c r="H45" s="139"/>
      <c r="I45" s="139"/>
      <c r="J45" s="139"/>
      <c r="K45" s="140"/>
      <c r="L45" s="77" t="s">
        <v>1</v>
      </c>
      <c r="M45" s="77" t="s">
        <v>19</v>
      </c>
      <c r="N45" s="77" t="s">
        <v>43</v>
      </c>
      <c r="O45" s="77"/>
      <c r="P45" s="78"/>
      <c r="Q45" s="78"/>
      <c r="R45" s="79"/>
      <c r="S45" s="79"/>
      <c r="T45" s="79"/>
      <c r="U45" s="79"/>
      <c r="V45" s="78"/>
      <c r="W45" s="74"/>
      <c r="X45" s="76"/>
      <c r="Y45" s="80"/>
    </row>
    <row r="46" spans="1:32" ht="17.25" customHeight="1" x14ac:dyDescent="0.2">
      <c r="A46" s="80"/>
      <c r="B46" s="141"/>
      <c r="C46" s="141"/>
      <c r="D46" s="141"/>
      <c r="E46" s="141"/>
      <c r="F46" s="141"/>
      <c r="G46" s="142"/>
      <c r="H46" s="142"/>
      <c r="I46" s="142"/>
      <c r="J46" s="142"/>
      <c r="K46" s="142"/>
      <c r="L46" s="77"/>
      <c r="M46" s="77"/>
      <c r="N46" s="82" t="s">
        <v>54</v>
      </c>
      <c r="O46" s="77"/>
      <c r="P46" s="78"/>
      <c r="Q46" s="78"/>
      <c r="R46" s="79"/>
      <c r="S46" s="79"/>
      <c r="T46" s="79"/>
      <c r="U46" s="79"/>
      <c r="V46" s="78"/>
      <c r="W46" s="74"/>
      <c r="X46" s="76"/>
      <c r="Y46" s="80"/>
    </row>
    <row r="47" spans="1:32" ht="17.25" customHeight="1" thickBot="1" x14ac:dyDescent="0.25">
      <c r="A47" s="80"/>
      <c r="B47" s="75" t="s">
        <v>42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32" ht="17.25" customHeight="1" thickBot="1" x14ac:dyDescent="0.25">
      <c r="A48" s="80"/>
      <c r="B48" s="105" t="s">
        <v>53</v>
      </c>
      <c r="C48" s="106"/>
      <c r="D48" s="106"/>
      <c r="E48" s="106"/>
      <c r="F48" s="106"/>
      <c r="G48" s="143">
        <f>G42-G45</f>
        <v>0</v>
      </c>
      <c r="H48" s="144"/>
      <c r="I48" s="144"/>
      <c r="J48" s="144"/>
      <c r="K48" s="145"/>
      <c r="L48" s="77" t="s">
        <v>1</v>
      </c>
      <c r="M48" s="77" t="s">
        <v>19</v>
      </c>
      <c r="N48" s="77" t="s">
        <v>41</v>
      </c>
      <c r="O48" s="77"/>
      <c r="P48" s="78"/>
      <c r="Q48" s="78"/>
      <c r="R48" s="79"/>
      <c r="S48" s="79"/>
      <c r="T48" s="79"/>
      <c r="U48" s="79"/>
      <c r="V48" s="78"/>
      <c r="W48" s="74"/>
      <c r="X48" s="76"/>
      <c r="Y48" s="80"/>
    </row>
  </sheetData>
  <mergeCells count="76">
    <mergeCell ref="B45:F45"/>
    <mergeCell ref="G45:K45"/>
    <mergeCell ref="B46:F46"/>
    <mergeCell ref="G46:K46"/>
    <mergeCell ref="B48:F48"/>
    <mergeCell ref="G48:K48"/>
    <mergeCell ref="B21:B22"/>
    <mergeCell ref="X9:Y9"/>
    <mergeCell ref="B30:B31"/>
    <mergeCell ref="C30:F30"/>
    <mergeCell ref="U30:V30"/>
    <mergeCell ref="C31:F31"/>
    <mergeCell ref="U31:V31"/>
    <mergeCell ref="C17:F17"/>
    <mergeCell ref="B10:F10"/>
    <mergeCell ref="U17:V17"/>
    <mergeCell ref="B27:AC27"/>
    <mergeCell ref="A3:AD3"/>
    <mergeCell ref="AA1:AD1"/>
    <mergeCell ref="B11:Y12"/>
    <mergeCell ref="M10:Q10"/>
    <mergeCell ref="G7:J7"/>
    <mergeCell ref="X8:Y8"/>
    <mergeCell ref="B6:K6"/>
    <mergeCell ref="M6:V6"/>
    <mergeCell ref="G34:I34"/>
    <mergeCell ref="X6:Y6"/>
    <mergeCell ref="AB10:AC10"/>
    <mergeCell ref="AA6:AC6"/>
    <mergeCell ref="AB7:AC9"/>
    <mergeCell ref="R7:U7"/>
    <mergeCell ref="X7:Y7"/>
    <mergeCell ref="G10:J10"/>
    <mergeCell ref="R10:U10"/>
    <mergeCell ref="X10:Y10"/>
    <mergeCell ref="G9:J9"/>
    <mergeCell ref="R9:U9"/>
    <mergeCell ref="G8:J8"/>
    <mergeCell ref="R8:U8"/>
    <mergeCell ref="B42:F42"/>
    <mergeCell ref="G42:K42"/>
    <mergeCell ref="B14:F14"/>
    <mergeCell ref="G14:K14"/>
    <mergeCell ref="C18:F18"/>
    <mergeCell ref="C19:F19"/>
    <mergeCell ref="C20:F20"/>
    <mergeCell ref="C21:F21"/>
    <mergeCell ref="C26:F26"/>
    <mergeCell ref="B34:F34"/>
    <mergeCell ref="C23:F23"/>
    <mergeCell ref="C24:F24"/>
    <mergeCell ref="C25:F25"/>
    <mergeCell ref="C22:F22"/>
    <mergeCell ref="B23:B24"/>
    <mergeCell ref="H40:P40"/>
    <mergeCell ref="V40:AA40"/>
    <mergeCell ref="R40:U40"/>
    <mergeCell ref="U18:V18"/>
    <mergeCell ref="U19:V19"/>
    <mergeCell ref="U25:V25"/>
    <mergeCell ref="U26:V26"/>
    <mergeCell ref="B38:AC39"/>
    <mergeCell ref="U20:V20"/>
    <mergeCell ref="U21:V21"/>
    <mergeCell ref="U22:V22"/>
    <mergeCell ref="U23:V23"/>
    <mergeCell ref="U24:V24"/>
    <mergeCell ref="B17:B18"/>
    <mergeCell ref="B19:B20"/>
    <mergeCell ref="B40:F40"/>
    <mergeCell ref="B25:B26"/>
    <mergeCell ref="B37:F37"/>
    <mergeCell ref="G37:I37"/>
    <mergeCell ref="K37:P37"/>
    <mergeCell ref="R37:U37"/>
    <mergeCell ref="V37:Y37"/>
  </mergeCells>
  <phoneticPr fontId="1"/>
  <dataValidations count="2">
    <dataValidation imeMode="off" allowBlank="1" showInputMessage="1" showErrorMessage="1" sqref="G14 E35 M10 R15:R26 V34:V35 K35:P35 G34:G35 K7:L10 G16 K16:P16 E16 R34:R35 M34:P34 B10 V7:V10 J34 L5:L6 E7:E9 Q14 U14 L14:O14 G7:G10 R7:R10 L42:N42 M43:N43 M15:P15 V15:V16 V42:V46 M5:P5 R42:R46 B14:B15 E5:K5 AH11:AH13 G42:G46 O42:P43 R30:R32 G37 E44 K44:P44 L48:P48 V48 G48 R48 L45:P46"/>
    <dataValidation type="list" allowBlank="1" showInputMessage="1" showErrorMessage="1" sqref="G40:G41 G37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83" fitToHeight="0" orientation="portrait" r:id="rId1"/>
  <ignoredErrors>
    <ignoredError sqref="G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　申請額計算表（通常用）</vt:lpstr>
      <vt:lpstr>'別紙１　申請額計算表（通常用）'!Print_Area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user</cp:lastModifiedBy>
  <cp:lastPrinted>2021-09-02T23:42:03Z</cp:lastPrinted>
  <dcterms:created xsi:type="dcterms:W3CDTF">2020-05-23T02:59:19Z</dcterms:created>
  <dcterms:modified xsi:type="dcterms:W3CDTF">2021-09-09T23:25:00Z</dcterms:modified>
</cp:coreProperties>
</file>