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1\20普代\令和１年度～\0102経営一般\02地域企業経営支援金（岩手県）\"/>
    </mc:Choice>
  </mc:AlternateContent>
  <bookViews>
    <workbookView xWindow="0" yWindow="0" windowWidth="28800" windowHeight="11490"/>
  </bookViews>
  <sheets>
    <sheet name="別紙１　申請額計算表" sheetId="9" r:id="rId1"/>
    <sheet name="別紙１　申請額計算表 (記載例）" sheetId="13" r:id="rId2"/>
  </sheets>
  <definedNames>
    <definedName name="_xlnm.Print_Area" localSheetId="0">'別紙１　申請額計算表'!$A$1:$AD$43</definedName>
    <definedName name="_xlnm.Print_Area" localSheetId="1">'別紙１　申請額計算表 (記載例）'!$A$1:$AD$43</definedName>
  </definedNames>
  <calcPr calcId="152511"/>
</workbook>
</file>

<file path=xl/calcChain.xml><?xml version="1.0" encoding="utf-8"?>
<calcChain xmlns="http://schemas.openxmlformats.org/spreadsheetml/2006/main">
  <c r="AF32" i="13" l="1"/>
  <c r="AF31" i="13"/>
  <c r="G29" i="13"/>
  <c r="V29" i="13" s="1"/>
  <c r="R10" i="13"/>
  <c r="X10" i="13" s="1"/>
  <c r="G10" i="13"/>
  <c r="X9" i="13"/>
  <c r="X8" i="13"/>
  <c r="X7" i="13"/>
  <c r="G12" i="13" l="1"/>
  <c r="G38" i="13" s="1"/>
  <c r="G34" i="13"/>
  <c r="G39" i="13" s="1"/>
  <c r="AF30" i="13"/>
  <c r="AF34" i="13" s="1"/>
  <c r="AH11" i="13"/>
  <c r="G10" i="9"/>
  <c r="R10" i="9"/>
  <c r="G41" i="13" l="1"/>
  <c r="AH11" i="9"/>
  <c r="G12" i="9"/>
  <c r="G29" i="9" l="1"/>
  <c r="AF32" i="9"/>
  <c r="AF31" i="9"/>
  <c r="X8" i="9"/>
  <c r="V29" i="9" l="1"/>
  <c r="AF30" i="9" l="1"/>
  <c r="AF34" i="9" s="1"/>
  <c r="G34" i="9"/>
  <c r="X7" i="9" l="1"/>
  <c r="X9" i="9" l="1"/>
  <c r="G41" i="9"/>
  <c r="G38" i="9" l="1"/>
  <c r="G39" i="9"/>
  <c r="X10" i="9"/>
</calcChain>
</file>

<file path=xl/sharedStrings.xml><?xml version="1.0" encoding="utf-8"?>
<sst xmlns="http://schemas.openxmlformats.org/spreadsheetml/2006/main" count="220" uniqueCount="74">
  <si>
    <t>月</t>
    <rPh sb="0" eb="1">
      <t>ガツ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</si>
  <si>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</si>
  <si>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</si>
  <si>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R</t>
    <phoneticPr fontId="1"/>
  </si>
  <si>
    <t>減少率</t>
    <rPh sb="0" eb="3">
      <t>ゲンショウリツ</t>
    </rPh>
    <phoneticPr fontId="1"/>
  </si>
  <si>
    <t>要件確認</t>
    <rPh sb="0" eb="2">
      <t>ヨウケン</t>
    </rPh>
    <rPh sb="2" eb="4">
      <t>カクニン</t>
    </rPh>
    <phoneticPr fontId="1"/>
  </si>
  <si>
    <t>店舗</t>
    <rPh sb="0" eb="2">
      <t>テンポ</t>
    </rPh>
    <phoneticPr fontId="1"/>
  </si>
  <si>
    <t>■売上減少要件の確認</t>
    <rPh sb="1" eb="3">
      <t>ウリアゲ</t>
    </rPh>
    <rPh sb="3" eb="7">
      <t>ゲンショウヨウケン</t>
    </rPh>
    <rPh sb="8" eb="10">
      <t>カクニン</t>
    </rPh>
    <phoneticPr fontId="1"/>
  </si>
  <si>
    <t>業種</t>
    <rPh sb="0" eb="2">
      <t>ギョウシュ</t>
    </rPh>
    <phoneticPr fontId="1"/>
  </si>
  <si>
    <t>住所</t>
    <rPh sb="0" eb="2">
      <t>ジュウショ</t>
    </rPh>
    <phoneticPr fontId="1"/>
  </si>
  <si>
    <t>■対象店舗の確認</t>
    <rPh sb="1" eb="3">
      <t>タイショウ</t>
    </rPh>
    <rPh sb="3" eb="5">
      <t>テンポ</t>
    </rPh>
    <rPh sb="6" eb="8">
      <t>カクニン</t>
    </rPh>
    <phoneticPr fontId="1"/>
  </si>
  <si>
    <t>店舗名称</t>
    <rPh sb="0" eb="4">
      <t>テンポメイショウ</t>
    </rPh>
    <phoneticPr fontId="1"/>
  </si>
  <si>
    <t>TEL</t>
    <phoneticPr fontId="1"/>
  </si>
  <si>
    <t>■申請額の確認</t>
    <rPh sb="1" eb="4">
      <t>シンセイガク</t>
    </rPh>
    <rPh sb="5" eb="7">
      <t>カクニン</t>
    </rPh>
    <phoneticPr fontId="1"/>
  </si>
  <si>
    <t>×</t>
    <phoneticPr fontId="1"/>
  </si>
  <si>
    <t>＝</t>
    <phoneticPr fontId="1"/>
  </si>
  <si>
    <t>個人事業主</t>
    <rPh sb="0" eb="2">
      <t>コジン</t>
    </rPh>
    <rPh sb="2" eb="5">
      <t>ジギョウヌシ</t>
    </rPh>
    <phoneticPr fontId="1"/>
  </si>
  <si>
    <t>基準額（E）</t>
    <rPh sb="0" eb="2">
      <t>キジュン</t>
    </rPh>
    <rPh sb="2" eb="3">
      <t>ガク</t>
    </rPh>
    <phoneticPr fontId="1"/>
  </si>
  <si>
    <t>50％以上</t>
    <rPh sb="3" eb="5">
      <t>イジョウ</t>
    </rPh>
    <phoneticPr fontId="1"/>
  </si>
  <si>
    <t>30％以上</t>
    <rPh sb="3" eb="5">
      <t>イジョウ</t>
    </rPh>
    <phoneticPr fontId="1"/>
  </si>
  <si>
    <t>別紙１（様式第１号関係）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</si>
  <si>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申請額計算表</t>
    <rPh sb="0" eb="3">
      <t>シンセイガク</t>
    </rPh>
    <rPh sb="3" eb="6">
      <t>ケイサンヒョウ</t>
    </rPh>
    <phoneticPr fontId="1"/>
  </si>
  <si>
    <t>＝</t>
    <phoneticPr fontId="1"/>
  </si>
  <si>
    <t>円</t>
    <rPh sb="0" eb="1">
      <t>エン</t>
    </rPh>
    <phoneticPr fontId="1"/>
  </si>
  <si>
    <t>前期合計(A)</t>
    <rPh sb="0" eb="2">
      <t>ゼンキ</t>
    </rPh>
    <rPh sb="2" eb="4">
      <t>ゴウケイ</t>
    </rPh>
    <phoneticPr fontId="1"/>
  </si>
  <si>
    <t>今期合計(B)</t>
    <rPh sb="0" eb="2">
      <t>コンキ</t>
    </rPh>
    <rPh sb="2" eb="4">
      <t>ゴウケイ</t>
    </rPh>
    <phoneticPr fontId="1"/>
  </si>
  <si>
    <t>■申請額の確認</t>
    <rPh sb="1" eb="4">
      <t>シンセイガク</t>
    </rPh>
    <rPh sb="5" eb="7">
      <t>カクニン</t>
    </rPh>
    <phoneticPr fontId="1"/>
  </si>
  <si>
    <t>法人・組合</t>
    <rPh sb="0" eb="2">
      <t>ホウジン</t>
    </rPh>
    <rPh sb="3" eb="5">
      <t>クミアイ</t>
    </rPh>
    <phoneticPr fontId="1"/>
  </si>
  <si>
    <r>
      <t>…　</t>
    </r>
    <r>
      <rPr>
        <u/>
        <sz val="10"/>
        <rFont val="ＭＳ 明朝"/>
        <family val="1"/>
        <charset val="128"/>
      </rPr>
      <t xml:space="preserve">前期合計（A）－ 今期合計（B) </t>
    </r>
    <rPh sb="2" eb="4">
      <t>ゼンキ</t>
    </rPh>
    <rPh sb="4" eb="6">
      <t>ゴウケイ</t>
    </rPh>
    <rPh sb="11" eb="13">
      <t>コンキ</t>
    </rPh>
    <rPh sb="13" eb="15">
      <t>ゴウケイ</t>
    </rPh>
    <phoneticPr fontId="1"/>
  </si>
  <si>
    <t>申請額（I）</t>
    <rPh sb="0" eb="2">
      <t>シンセイ</t>
    </rPh>
    <rPh sb="2" eb="3">
      <t>ガク</t>
    </rPh>
    <phoneticPr fontId="1"/>
  </si>
  <si>
    <t>店舗数（D）</t>
    <rPh sb="0" eb="3">
      <t>テンポスウ</t>
    </rPh>
    <phoneticPr fontId="1"/>
  </si>
  <si>
    <t>該当要件に「○」</t>
    <rPh sb="0" eb="2">
      <t>ガイトウ</t>
    </rPh>
    <rPh sb="2" eb="4">
      <t>ヨウケン</t>
    </rPh>
    <phoneticPr fontId="1"/>
  </si>
  <si>
    <r>
      <t>対象区分</t>
    </r>
    <r>
      <rPr>
        <sz val="6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 xml:space="preserve">
該当に「○」</t>
    </r>
    <rPh sb="0" eb="4">
      <t>タイショウクブン</t>
    </rPh>
    <phoneticPr fontId="1"/>
  </si>
  <si>
    <t>○</t>
  </si>
  <si>
    <t>※売上額は事業全体の額を記入してください。</t>
    <rPh sb="1" eb="3">
      <t>ウリアゲ</t>
    </rPh>
    <rPh sb="3" eb="4">
      <t>ガク</t>
    </rPh>
    <rPh sb="5" eb="9">
      <t>ジギョウゼンタイ</t>
    </rPh>
    <rPh sb="10" eb="11">
      <t>ガク</t>
    </rPh>
    <rPh sb="12" eb="14">
      <t>キニュウ</t>
    </rPh>
    <phoneticPr fontId="1"/>
  </si>
  <si>
    <t>①R1.11～R2.3の連続する
　3か月売上（前年同期）</t>
    <rPh sb="12" eb="14">
      <t>レンゾク</t>
    </rPh>
    <rPh sb="20" eb="21">
      <t>ゲツ</t>
    </rPh>
    <rPh sb="21" eb="23">
      <t>ウリアゲ</t>
    </rPh>
    <rPh sb="24" eb="26">
      <t>ゼンネン</t>
    </rPh>
    <rPh sb="26" eb="28">
      <t>ドウキ</t>
    </rPh>
    <phoneticPr fontId="1"/>
  </si>
  <si>
    <t>②R2.11～R3.3の連続する
　3か月売上（今期）</t>
    <rPh sb="12" eb="14">
      <t>レンゾク</t>
    </rPh>
    <rPh sb="20" eb="21">
      <t>ゲツ</t>
    </rPh>
    <rPh sb="21" eb="23">
      <t>ウリアゲ</t>
    </rPh>
    <rPh sb="24" eb="26">
      <t>コンキ</t>
    </rPh>
    <phoneticPr fontId="1"/>
  </si>
  <si>
    <t>400,000円</t>
    <rPh sb="7" eb="8">
      <t>エン</t>
    </rPh>
    <phoneticPr fontId="1"/>
  </si>
  <si>
    <t>＝</t>
    <phoneticPr fontId="1"/>
  </si>
  <si>
    <t>…　</t>
    <phoneticPr fontId="1"/>
  </si>
  <si>
    <t>　</t>
    <phoneticPr fontId="1"/>
  </si>
  <si>
    <t>円</t>
    <rPh sb="0" eb="1">
      <t>エン</t>
    </rPh>
    <phoneticPr fontId="1"/>
  </si>
  <si>
    <t>※1,000円未満は切捨て</t>
    <rPh sb="6" eb="7">
      <t>エン</t>
    </rPh>
    <rPh sb="7" eb="9">
      <t>ミマン</t>
    </rPh>
    <rPh sb="10" eb="12">
      <t>キリス</t>
    </rPh>
    <phoneticPr fontId="1"/>
  </si>
  <si>
    <t xml:space="preserve">… </t>
    <phoneticPr fontId="1"/>
  </si>
  <si>
    <t>※基準額と上限額が同じ場合は、同額</t>
    <rPh sb="1" eb="3">
      <t>キジュン</t>
    </rPh>
    <rPh sb="3" eb="4">
      <t>ガク</t>
    </rPh>
    <rPh sb="5" eb="7">
      <t>ジョウゲン</t>
    </rPh>
    <rPh sb="7" eb="8">
      <t>ガク</t>
    </rPh>
    <rPh sb="9" eb="10">
      <t>オナ</t>
    </rPh>
    <rPh sb="11" eb="13">
      <t>バアイ</t>
    </rPh>
    <rPh sb="15" eb="17">
      <t>ドウガク</t>
    </rPh>
    <phoneticPr fontId="1"/>
  </si>
  <si>
    <t>飲食店</t>
    <rPh sb="0" eb="2">
      <t>インショク</t>
    </rPh>
    <rPh sb="2" eb="3">
      <t>テン</t>
    </rPh>
    <phoneticPr fontId="1"/>
  </si>
  <si>
    <t>（電話番号を入力）</t>
    <rPh sb="1" eb="3">
      <t>デンワ</t>
    </rPh>
    <rPh sb="3" eb="5">
      <t>バンゴウ</t>
    </rPh>
    <rPh sb="6" eb="8">
      <t>ニュウリョク</t>
    </rPh>
    <phoneticPr fontId="1"/>
  </si>
  <si>
    <t>（店舗住所を入力）</t>
    <rPh sb="1" eb="3">
      <t>テンポ</t>
    </rPh>
    <rPh sb="3" eb="5">
      <t>ジュウショ</t>
    </rPh>
    <rPh sb="6" eb="8">
      <t>ニュウリョク</t>
    </rPh>
    <phoneticPr fontId="1"/>
  </si>
  <si>
    <t>飲食料品小売業</t>
    <rPh sb="0" eb="4">
      <t>インショクリョウヒン</t>
    </rPh>
    <rPh sb="4" eb="7">
      <t>コウリギョウ</t>
    </rPh>
    <phoneticPr fontId="1"/>
  </si>
  <si>
    <t>●●●●</t>
    <phoneticPr fontId="1"/>
  </si>
  <si>
    <t>▲▲▲▲</t>
    <phoneticPr fontId="1"/>
  </si>
  <si>
    <t>■■■■</t>
    <phoneticPr fontId="1"/>
  </si>
  <si>
    <t>売上額の比較結果がマイナスになる場合には申請できません。</t>
    <rPh sb="0" eb="2">
      <t>ウリアゲ</t>
    </rPh>
    <rPh sb="2" eb="3">
      <t>ガク</t>
    </rPh>
    <rPh sb="4" eb="6">
      <t>ヒカク</t>
    </rPh>
    <rPh sb="6" eb="8">
      <t>ケッカ</t>
    </rPh>
    <rPh sb="16" eb="18">
      <t>バアイ</t>
    </rPh>
    <rPh sb="20" eb="22">
      <t>シンセイ</t>
    </rPh>
    <phoneticPr fontId="1"/>
  </si>
  <si>
    <t>（注意）</t>
    <rPh sb="1" eb="3">
      <t>チュウイ</t>
    </rPh>
    <phoneticPr fontId="1"/>
  </si>
  <si>
    <t>※申請にあたっては、1,000円未満は切り捨てます。</t>
    <rPh sb="1" eb="3">
      <t>シンセイ</t>
    </rPh>
    <rPh sb="15" eb="16">
      <t>エン</t>
    </rPh>
    <rPh sb="16" eb="18">
      <t>ミマン</t>
    </rPh>
    <rPh sb="19" eb="20">
      <t>キ</t>
    </rPh>
    <rPh sb="21" eb="22">
      <t>ス</t>
    </rPh>
    <phoneticPr fontId="1"/>
  </si>
  <si>
    <t>円</t>
    <rPh sb="0" eb="1">
      <t>エン</t>
    </rPh>
    <phoneticPr fontId="1"/>
  </si>
  <si>
    <r>
      <rPr>
        <sz val="10"/>
        <color rgb="FFFF0000"/>
        <rFont val="ＭＳ ゴシック"/>
        <family val="3"/>
        <charset val="128"/>
      </rPr>
      <t>売上</t>
    </r>
    <r>
      <rPr>
        <sz val="10"/>
        <rFont val="ＭＳ ゴシック"/>
        <family val="3"/>
        <charset val="128"/>
      </rPr>
      <t>減少額（C）</t>
    </r>
    <rPh sb="0" eb="2">
      <t>ウリアゲ</t>
    </rPh>
    <rPh sb="2" eb="4">
      <t>ゲンショウ</t>
    </rPh>
    <rPh sb="4" eb="5">
      <t>ガク</t>
    </rPh>
    <phoneticPr fontId="1"/>
  </si>
  <si>
    <r>
      <t>■</t>
    </r>
    <r>
      <rPr>
        <sz val="10"/>
        <color rgb="FFFF0000"/>
        <rFont val="ＭＳ ゴシック"/>
        <family val="3"/>
        <charset val="128"/>
      </rPr>
      <t>申請限度額</t>
    </r>
    <r>
      <rPr>
        <sz val="10"/>
        <rFont val="ＭＳ ゴシック"/>
        <family val="3"/>
        <charset val="128"/>
      </rPr>
      <t>の確認</t>
    </r>
    <rPh sb="1" eb="3">
      <t>シンセイ</t>
    </rPh>
    <rPh sb="3" eb="5">
      <t>ゲンド</t>
    </rPh>
    <rPh sb="5" eb="6">
      <t>ガク</t>
    </rPh>
    <rPh sb="7" eb="9">
      <t>カクニン</t>
    </rPh>
    <phoneticPr fontId="1"/>
  </si>
  <si>
    <t>申請限度額（H）</t>
    <rPh sb="0" eb="2">
      <t>シンセイ</t>
    </rPh>
    <rPh sb="2" eb="5">
      <t>ゲンドガク</t>
    </rPh>
    <phoneticPr fontId="1"/>
  </si>
  <si>
    <r>
      <rPr>
        <sz val="10"/>
        <color rgb="FFFF0000"/>
        <rFont val="ＭＳ 明朝"/>
        <family val="1"/>
        <charset val="128"/>
      </rPr>
      <t>売上</t>
    </r>
    <r>
      <rPr>
        <sz val="10"/>
        <rFont val="ＭＳ 明朝"/>
        <family val="1"/>
        <charset val="128"/>
      </rPr>
      <t>減少額（C）と</t>
    </r>
    <r>
      <rPr>
        <sz val="10"/>
        <color rgb="FFFF0000"/>
        <rFont val="ＭＳ 明朝"/>
        <family val="1"/>
        <charset val="128"/>
      </rPr>
      <t>申請限度額</t>
    </r>
    <r>
      <rPr>
        <sz val="10"/>
        <rFont val="ＭＳ 明朝"/>
        <family val="1"/>
        <charset val="128"/>
      </rPr>
      <t>（H）のいずれか低い額</t>
    </r>
    <rPh sb="0" eb="2">
      <t>ウリアゲ</t>
    </rPh>
    <rPh sb="2" eb="4">
      <t>ゲンショウ</t>
    </rPh>
    <rPh sb="9" eb="11">
      <t>シンセイ</t>
    </rPh>
    <rPh sb="11" eb="13">
      <t>ゲンド</t>
    </rPh>
    <rPh sb="13" eb="14">
      <t>ガク</t>
    </rPh>
    <phoneticPr fontId="1"/>
  </si>
  <si>
    <r>
      <t>（法人）基準額（E）と</t>
    </r>
    <r>
      <rPr>
        <sz val="10"/>
        <color rgb="FFFF0000"/>
        <rFont val="ＭＳ 明朝"/>
        <family val="1"/>
        <charset val="128"/>
      </rPr>
      <t>法人</t>
    </r>
    <r>
      <rPr>
        <sz val="10"/>
        <rFont val="ＭＳ 明朝"/>
        <family val="1"/>
        <charset val="128"/>
      </rPr>
      <t>上限額（F）いずれか低い額</t>
    </r>
    <rPh sb="4" eb="6">
      <t>キジュン</t>
    </rPh>
    <rPh sb="6" eb="7">
      <t>ガク</t>
    </rPh>
    <rPh sb="11" eb="13">
      <t>ホウジン</t>
    </rPh>
    <rPh sb="13" eb="15">
      <t>ジョウゲン</t>
    </rPh>
    <rPh sb="15" eb="16">
      <t>ガク</t>
    </rPh>
    <phoneticPr fontId="1"/>
  </si>
  <si>
    <r>
      <t>（個人）基準額（E）と</t>
    </r>
    <r>
      <rPr>
        <sz val="10"/>
        <color rgb="FFFF0000"/>
        <rFont val="ＭＳ 明朝"/>
        <family val="1"/>
        <charset val="128"/>
      </rPr>
      <t>個人</t>
    </r>
    <r>
      <rPr>
        <sz val="10"/>
        <rFont val="ＭＳ 明朝"/>
        <family val="1"/>
        <charset val="128"/>
      </rPr>
      <t>上限額（H）いずれか低い額</t>
    </r>
    <rPh sb="1" eb="3">
      <t>コジン</t>
    </rPh>
    <rPh sb="4" eb="6">
      <t>キジュン</t>
    </rPh>
    <rPh sb="6" eb="7">
      <t>ガク</t>
    </rPh>
    <rPh sb="11" eb="13">
      <t>コジン</t>
    </rPh>
    <rPh sb="13" eb="15">
      <t>ジョウゲン</t>
    </rPh>
    <rPh sb="15" eb="16">
      <t>ガク</t>
    </rPh>
    <phoneticPr fontId="1"/>
  </si>
  <si>
    <r>
      <rPr>
        <sz val="10"/>
        <color rgb="FFFF0000"/>
        <rFont val="ＭＳ ゴシック"/>
        <family val="3"/>
        <charset val="128"/>
      </rPr>
      <t>法人</t>
    </r>
    <r>
      <rPr>
        <sz val="10"/>
        <rFont val="ＭＳ ゴシック"/>
        <family val="3"/>
        <charset val="128"/>
      </rPr>
      <t>上限額（F）</t>
    </r>
    <rPh sb="0" eb="2">
      <t>ホウジン</t>
    </rPh>
    <rPh sb="2" eb="4">
      <t>ジョウゲン</t>
    </rPh>
    <rPh sb="4" eb="5">
      <t>ガク</t>
    </rPh>
    <phoneticPr fontId="1"/>
  </si>
  <si>
    <r>
      <rPr>
        <sz val="10"/>
        <color rgb="FFFF0000"/>
        <rFont val="ＭＳ ゴシック"/>
        <family val="3"/>
        <charset val="128"/>
      </rPr>
      <t>個人</t>
    </r>
    <r>
      <rPr>
        <sz val="10"/>
        <rFont val="ＭＳ ゴシック"/>
        <family val="3"/>
        <charset val="128"/>
      </rPr>
      <t>上限額（G）</t>
    </r>
    <rPh sb="0" eb="2">
      <t>コジン</t>
    </rPh>
    <rPh sb="2" eb="4">
      <t>ジョウゲン</t>
    </rPh>
    <rPh sb="4" eb="5">
      <t>ガク</t>
    </rPh>
    <phoneticPr fontId="1"/>
  </si>
  <si>
    <r>
      <t>申請額計算表</t>
    </r>
    <r>
      <rPr>
        <b/>
        <sz val="11"/>
        <rFont val="ＭＳ Ｐゴシック"/>
        <family val="3"/>
        <charset val="128"/>
      </rPr>
      <t>（記載例）</t>
    </r>
    <rPh sb="0" eb="3">
      <t>シンセイガク</t>
    </rPh>
    <rPh sb="3" eb="6">
      <t>ケイサンヒョウ</t>
    </rPh>
    <rPh sb="7" eb="10">
      <t>キサイレイ</t>
    </rPh>
    <phoneticPr fontId="1"/>
  </si>
  <si>
    <t>■申請限度額の確認</t>
    <rPh sb="1" eb="3">
      <t>シンセイ</t>
    </rPh>
    <rPh sb="3" eb="5">
      <t>ゲンド</t>
    </rPh>
    <rPh sb="5" eb="6">
      <t>ガク</t>
    </rPh>
    <rPh sb="7" eb="9">
      <t>カクニン</t>
    </rPh>
    <phoneticPr fontId="1"/>
  </si>
  <si>
    <t>法人上限額（F）</t>
    <rPh sb="0" eb="2">
      <t>ホウジン</t>
    </rPh>
    <rPh sb="2" eb="4">
      <t>ジョウゲン</t>
    </rPh>
    <rPh sb="4" eb="5">
      <t>ガク</t>
    </rPh>
    <phoneticPr fontId="1"/>
  </si>
  <si>
    <t>個人上限額（G）</t>
    <rPh sb="0" eb="2">
      <t>コジン</t>
    </rPh>
    <rPh sb="2" eb="4">
      <t>ジョウゲン</t>
    </rPh>
    <rPh sb="4" eb="5">
      <t>ガク</t>
    </rPh>
    <phoneticPr fontId="1"/>
  </si>
  <si>
    <t>（法人）基準額（E）と法人上限額（F）いずれか低い額</t>
    <rPh sb="4" eb="6">
      <t>キジュン</t>
    </rPh>
    <rPh sb="6" eb="7">
      <t>ガク</t>
    </rPh>
    <rPh sb="11" eb="13">
      <t>ホウジン</t>
    </rPh>
    <rPh sb="13" eb="15">
      <t>ジョウゲン</t>
    </rPh>
    <rPh sb="15" eb="16">
      <t>ガク</t>
    </rPh>
    <phoneticPr fontId="1"/>
  </si>
  <si>
    <t>（個人）基準額（E）と個人上限額（H）いずれか低い額</t>
    <rPh sb="1" eb="3">
      <t>コジン</t>
    </rPh>
    <rPh sb="4" eb="6">
      <t>キジュン</t>
    </rPh>
    <rPh sb="6" eb="7">
      <t>ガク</t>
    </rPh>
    <rPh sb="11" eb="13">
      <t>コジン</t>
    </rPh>
    <rPh sb="13" eb="15">
      <t>ジョウゲン</t>
    </rPh>
    <rPh sb="15" eb="16">
      <t>ガク</t>
    </rPh>
    <phoneticPr fontId="1"/>
  </si>
  <si>
    <t>売上減少額（C）</t>
    <rPh sb="0" eb="2">
      <t>ウリアゲ</t>
    </rPh>
    <rPh sb="2" eb="4">
      <t>ゲンショウ</t>
    </rPh>
    <rPh sb="4" eb="5">
      <t>ガク</t>
    </rPh>
    <phoneticPr fontId="1"/>
  </si>
  <si>
    <t>売上減少額（C）と申請限度額（H）のいずれか低い額</t>
    <rPh sb="0" eb="2">
      <t>ウリアゲ</t>
    </rPh>
    <rPh sb="2" eb="4">
      <t>ゲンショウ</t>
    </rPh>
    <rPh sb="9" eb="11">
      <t>シンセイ</t>
    </rPh>
    <rPh sb="11" eb="13">
      <t>ゲンド</t>
    </rPh>
    <rPh sb="13" eb="14">
      <t>ガク</t>
    </rPh>
    <phoneticPr fontId="1"/>
  </si>
  <si>
    <r>
      <t>注1　業種は</t>
    </r>
    <r>
      <rPr>
        <sz val="9"/>
        <color rgb="FFFF0000"/>
        <rFont val="ＭＳ 明朝"/>
        <family val="1"/>
        <charset val="128"/>
      </rPr>
      <t>○○○</t>
    </r>
    <r>
      <rPr>
        <sz val="9"/>
        <rFont val="ＭＳ 明朝"/>
        <family val="1"/>
        <charset val="128"/>
      </rPr>
      <t>地域企業経営支援金支給事業実施要綱別表２の対象事業一覧より選択してください。
注2　岩手県内に所在する店舗を全て記入して下さい。ただし、店舗が５店舗を超える場合には任意の５店舗を記入して下さい。</t>
    </r>
    <rPh sb="0" eb="1">
      <t>チュウ</t>
    </rPh>
    <rPh sb="18" eb="20">
      <t>シキュウ</t>
    </rPh>
    <rPh sb="20" eb="22">
      <t>ジギョウ</t>
    </rPh>
    <rPh sb="22" eb="24">
      <t>ジッシ</t>
    </rPh>
    <rPh sb="24" eb="26">
      <t>ヨウコウ</t>
    </rPh>
    <rPh sb="26" eb="28">
      <t>ベッピョウ</t>
    </rPh>
    <rPh sb="30" eb="34">
      <t>タイショウジギョウ</t>
    </rPh>
    <rPh sb="34" eb="36">
      <t>イチラン</t>
    </rPh>
    <rPh sb="38" eb="40">
      <t>センタク</t>
    </rPh>
    <rPh sb="48" eb="49">
      <t>チュウ</t>
    </rPh>
    <rPh sb="51" eb="55">
      <t>イワテケンナイ</t>
    </rPh>
    <rPh sb="56" eb="58">
      <t>ショザイ</t>
    </rPh>
    <rPh sb="60" eb="62">
      <t>テンポ</t>
    </rPh>
    <rPh sb="63" eb="64">
      <t>スベ</t>
    </rPh>
    <rPh sb="65" eb="67">
      <t>キニュウ</t>
    </rPh>
    <rPh sb="69" eb="70">
      <t>クダ</t>
    </rPh>
    <rPh sb="77" eb="79">
      <t>テンポ</t>
    </rPh>
    <rPh sb="81" eb="83">
      <t>テンポ</t>
    </rPh>
    <rPh sb="84" eb="85">
      <t>コ</t>
    </rPh>
    <rPh sb="87" eb="89">
      <t>バアイ</t>
    </rPh>
    <rPh sb="91" eb="93">
      <t>ニンイ</t>
    </rPh>
    <rPh sb="95" eb="97">
      <t>テンポ</t>
    </rPh>
    <rPh sb="98" eb="100">
      <t>キニュウ</t>
    </rPh>
    <rPh sb="102" eb="103">
      <t>クダ</t>
    </rPh>
    <phoneticPr fontId="1"/>
  </si>
  <si>
    <r>
      <t>注1　業種は普代商工会</t>
    </r>
    <r>
      <rPr>
        <sz val="9"/>
        <rFont val="ＭＳ 明朝"/>
        <family val="1"/>
        <charset val="128"/>
      </rPr>
      <t>地域企業経営支援金支給事業実施要綱別表２の対象事業一覧より選択してください。
注2　岩手県内に所在する店舗を全て記入して下さい。ただし、店舗が５店舗を超える場合には任意の５店舗を記入して下さい。</t>
    </r>
    <rPh sb="0" eb="1">
      <t>チュウ</t>
    </rPh>
    <rPh sb="6" eb="11">
      <t>フダイショウコウカイ</t>
    </rPh>
    <rPh sb="20" eb="22">
      <t>シキュウ</t>
    </rPh>
    <rPh sb="22" eb="24">
      <t>ジギョウ</t>
    </rPh>
    <rPh sb="24" eb="26">
      <t>ジッシ</t>
    </rPh>
    <rPh sb="26" eb="28">
      <t>ヨウコウ</t>
    </rPh>
    <rPh sb="28" eb="30">
      <t>ベッピョウ</t>
    </rPh>
    <rPh sb="32" eb="36">
      <t>タイショウジギョウ</t>
    </rPh>
    <rPh sb="36" eb="38">
      <t>イチラン</t>
    </rPh>
    <rPh sb="40" eb="42">
      <t>センタク</t>
    </rPh>
    <rPh sb="50" eb="51">
      <t>チュウ</t>
    </rPh>
    <rPh sb="53" eb="57">
      <t>イワテケンナイ</t>
    </rPh>
    <rPh sb="58" eb="60">
      <t>ショザイ</t>
    </rPh>
    <rPh sb="62" eb="64">
      <t>テンポ</t>
    </rPh>
    <rPh sb="65" eb="66">
      <t>スベ</t>
    </rPh>
    <rPh sb="67" eb="69">
      <t>キニュウ</t>
    </rPh>
    <rPh sb="71" eb="72">
      <t>クダ</t>
    </rPh>
    <rPh sb="79" eb="81">
      <t>テンポ</t>
    </rPh>
    <rPh sb="83" eb="85">
      <t>テンポ</t>
    </rPh>
    <rPh sb="86" eb="87">
      <t>コ</t>
    </rPh>
    <rPh sb="89" eb="91">
      <t>バアイ</t>
    </rPh>
    <rPh sb="93" eb="95">
      <t>ニンイ</t>
    </rPh>
    <rPh sb="97" eb="99">
      <t>テンポ</t>
    </rPh>
    <rPh sb="100" eb="102">
      <t>キニュウ</t>
    </rPh>
    <rPh sb="104" eb="105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</si>
</sst>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"/>
  </numFmts>
  <fonts count="23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000000"/>
      <name val="Times New Roman"/>
      <family val="1"/>
    </font>
    <font>
      <b/>
      <sz val="10"/>
      <name val="ＭＳ 明朝"/>
      <family val="1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u/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172">
    <xf numFmtId="0" fontId="0" fillId="0" borderId="0" xfId="0" applyFill="1" applyBorder="1" applyAlignment="1">
      <alignment horizontal="left" vertical="top"/>
    </xf>
    <xf numFmtId="0" fontId="3" fillId="0" borderId="0" xfId="2" applyFont="1" applyBorder="1" applyAlignment="1">
      <alignment horizontal="center" vertical="center" shrinkToFit="1"/>
    </xf>
    <xf numFmtId="0" fontId="4" fillId="0" borderId="0" xfId="2" applyFont="1" applyFill="1" applyBorder="1" applyAlignment="1">
      <alignment horizontal="center" vertical="center" shrinkToFit="1"/>
    </xf>
    <xf numFmtId="0" fontId="3" fillId="0" borderId="0" xfId="2" applyFont="1" applyAlignment="1">
      <alignment horizontal="left" vertical="center"/>
    </xf>
    <xf numFmtId="0" fontId="3" fillId="0" borderId="0" xfId="2" applyFont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38" fontId="3" fillId="0" borderId="0" xfId="3" applyFont="1" applyFill="1" applyBorder="1" applyAlignment="1" applyProtection="1">
      <alignment vertical="center"/>
      <protection locked="0"/>
    </xf>
    <xf numFmtId="38" fontId="3" fillId="0" borderId="0" xfId="3" applyFont="1" applyFill="1" applyBorder="1" applyAlignment="1" applyProtection="1">
      <alignment horizontal="center" vertical="center"/>
      <protection locked="0"/>
    </xf>
    <xf numFmtId="38" fontId="3" fillId="0" borderId="0" xfId="3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3" fillId="0" borderId="0" xfId="2" applyFont="1" applyBorder="1" applyAlignment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3" fillId="0" borderId="14" xfId="2" applyFont="1" applyBorder="1" applyAlignment="1">
      <alignment horizontal="left" vertical="center"/>
    </xf>
    <xf numFmtId="0" fontId="3" fillId="0" borderId="12" xfId="2" applyFont="1" applyBorder="1" applyAlignment="1">
      <alignment horizontal="left" vertical="center"/>
    </xf>
    <xf numFmtId="0" fontId="3" fillId="0" borderId="16" xfId="2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3" fillId="2" borderId="3" xfId="2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left" vertical="center"/>
    </xf>
    <xf numFmtId="38" fontId="5" fillId="0" borderId="0" xfId="3" applyFont="1" applyFill="1" applyBorder="1" applyAlignment="1" applyProtection="1">
      <alignment horizontal="right" vertical="center"/>
      <protection locked="0"/>
    </xf>
    <xf numFmtId="40" fontId="5" fillId="0" borderId="0" xfId="3" applyNumberFormat="1" applyFont="1" applyFill="1" applyBorder="1" applyAlignment="1">
      <alignment horizontal="right" vertical="center"/>
    </xf>
    <xf numFmtId="0" fontId="6" fillId="0" borderId="0" xfId="2" applyFont="1" applyBorder="1" applyAlignment="1">
      <alignment horizontal="center" vertical="center"/>
    </xf>
    <xf numFmtId="38" fontId="3" fillId="2" borderId="3" xfId="3" applyFont="1" applyFill="1" applyBorder="1" applyAlignment="1" applyProtection="1">
      <alignment vertical="center"/>
      <protection locked="0"/>
    </xf>
    <xf numFmtId="40" fontId="3" fillId="0" borderId="0" xfId="3" applyNumberFormat="1" applyFont="1" applyFill="1" applyBorder="1" applyAlignment="1">
      <alignment horizontal="right" vertical="center"/>
    </xf>
    <xf numFmtId="38" fontId="3" fillId="0" borderId="15" xfId="3" applyFont="1" applyFill="1" applyBorder="1" applyAlignment="1" applyProtection="1">
      <alignment horizontal="center" vertical="center"/>
      <protection locked="0"/>
    </xf>
    <xf numFmtId="0" fontId="3" fillId="2" borderId="1" xfId="2" applyFont="1" applyFill="1" applyBorder="1" applyAlignment="1">
      <alignment horizontal="center" vertical="center"/>
    </xf>
    <xf numFmtId="38" fontId="3" fillId="0" borderId="4" xfId="3" applyFont="1" applyFill="1" applyBorder="1" applyAlignment="1" applyProtection="1">
      <alignment horizontal="center" vertical="center"/>
      <protection locked="0"/>
    </xf>
    <xf numFmtId="38" fontId="3" fillId="0" borderId="3" xfId="3" applyFont="1" applyFill="1" applyBorder="1" applyAlignment="1" applyProtection="1">
      <alignment vertical="center"/>
      <protection locked="0"/>
    </xf>
    <xf numFmtId="38" fontId="3" fillId="0" borderId="4" xfId="3" applyFont="1" applyFill="1" applyBorder="1" applyAlignment="1" applyProtection="1">
      <alignment vertical="center"/>
      <protection locked="0"/>
    </xf>
    <xf numFmtId="38" fontId="3" fillId="0" borderId="14" xfId="3" applyFont="1" applyFill="1" applyBorder="1" applyAlignment="1" applyProtection="1">
      <alignment horizontal="center" vertical="center"/>
      <protection locked="0"/>
    </xf>
    <xf numFmtId="38" fontId="3" fillId="0" borderId="14" xfId="3" applyFont="1" applyFill="1" applyBorder="1" applyAlignment="1" applyProtection="1">
      <alignment horizontal="right" vertical="center"/>
      <protection locked="0"/>
    </xf>
    <xf numFmtId="176" fontId="3" fillId="0" borderId="14" xfId="2" applyNumberFormat="1" applyFont="1" applyFill="1" applyBorder="1" applyAlignment="1">
      <alignment horizontal="right" vertical="center"/>
    </xf>
    <xf numFmtId="0" fontId="3" fillId="0" borderId="14" xfId="2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1" fillId="0" borderId="14" xfId="2" applyFont="1" applyBorder="1" applyAlignment="1">
      <alignment horizontal="left" vertical="center"/>
    </xf>
    <xf numFmtId="0" fontId="3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8" fontId="3" fillId="0" borderId="4" xfId="3" applyFont="1" applyFill="1" applyBorder="1" applyAlignment="1" applyProtection="1">
      <alignment horizontal="center" vertical="center"/>
      <protection locked="0"/>
    </xf>
    <xf numFmtId="38" fontId="3" fillId="0" borderId="2" xfId="3" applyFont="1" applyFill="1" applyBorder="1" applyAlignment="1" applyProtection="1">
      <alignment vertical="center"/>
      <protection locked="0"/>
    </xf>
    <xf numFmtId="38" fontId="3" fillId="0" borderId="3" xfId="3" applyFont="1" applyFill="1" applyBorder="1" applyAlignment="1" applyProtection="1">
      <alignment vertical="center"/>
      <protection locked="0"/>
    </xf>
    <xf numFmtId="38" fontId="3" fillId="0" borderId="4" xfId="3" applyFont="1" applyFill="1" applyBorder="1" applyAlignment="1" applyProtection="1">
      <alignment vertical="center"/>
      <protection locked="0"/>
    </xf>
    <xf numFmtId="38" fontId="3" fillId="0" borderId="4" xfId="3" applyFont="1" applyFill="1" applyBorder="1" applyAlignment="1" applyProtection="1">
      <alignment vertical="center"/>
      <protection locked="0"/>
    </xf>
    <xf numFmtId="38" fontId="3" fillId="0" borderId="4" xfId="3" applyFont="1" applyFill="1" applyBorder="1" applyAlignment="1" applyProtection="1">
      <alignment horizontal="center" vertical="center"/>
      <protection locked="0"/>
    </xf>
    <xf numFmtId="0" fontId="3" fillId="0" borderId="2" xfId="2" applyFont="1" applyBorder="1" applyAlignment="1">
      <alignment horizontal="center" vertical="center"/>
    </xf>
    <xf numFmtId="3" fontId="3" fillId="0" borderId="0" xfId="2" applyNumberFormat="1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3" fillId="0" borderId="0" xfId="2" applyFont="1" applyFill="1" applyBorder="1" applyAlignment="1">
      <alignment horizontal="center" vertical="center"/>
    </xf>
    <xf numFmtId="0" fontId="12" fillId="0" borderId="0" xfId="2" applyFont="1" applyBorder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177" fontId="3" fillId="0" borderId="0" xfId="2" applyNumberFormat="1" applyFont="1" applyBorder="1" applyAlignment="1">
      <alignment vertical="center"/>
    </xf>
    <xf numFmtId="38" fontId="3" fillId="0" borderId="0" xfId="3" applyFont="1" applyFill="1" applyBorder="1" applyAlignment="1" applyProtection="1">
      <alignment horizontal="left" vertical="center"/>
      <protection locked="0"/>
    </xf>
    <xf numFmtId="38" fontId="11" fillId="0" borderId="0" xfId="3" applyFont="1" applyFill="1" applyBorder="1" applyAlignment="1" applyProtection="1">
      <alignment horizontal="left" vertical="center"/>
      <protection locked="0"/>
    </xf>
    <xf numFmtId="38" fontId="3" fillId="0" borderId="17" xfId="3" applyFont="1" applyFill="1" applyBorder="1" applyAlignment="1" applyProtection="1">
      <alignment horizontal="center" vertical="center"/>
      <protection locked="0"/>
    </xf>
    <xf numFmtId="38" fontId="3" fillId="0" borderId="0" xfId="1" applyFont="1" applyBorder="1" applyAlignment="1">
      <alignment horizontal="left" vertical="center"/>
    </xf>
    <xf numFmtId="38" fontId="3" fillId="0" borderId="16" xfId="3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vertical="top"/>
    </xf>
    <xf numFmtId="0" fontId="3" fillId="0" borderId="0" xfId="2" applyFont="1" applyBorder="1" applyAlignment="1">
      <alignment horizontal="left" vertical="top"/>
    </xf>
    <xf numFmtId="177" fontId="3" fillId="0" borderId="0" xfId="2" applyNumberFormat="1" applyFont="1" applyAlignment="1">
      <alignment horizontal="left"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38" fontId="3" fillId="0" borderId="2" xfId="3" applyFont="1" applyFill="1" applyBorder="1" applyAlignment="1" applyProtection="1">
      <alignment vertical="center"/>
      <protection locked="0"/>
    </xf>
    <xf numFmtId="38" fontId="3" fillId="0" borderId="3" xfId="3" applyFont="1" applyFill="1" applyBorder="1" applyAlignment="1" applyProtection="1">
      <alignment vertical="center"/>
      <protection locked="0"/>
    </xf>
    <xf numFmtId="38" fontId="3" fillId="0" borderId="4" xfId="3" applyFont="1" applyFill="1" applyBorder="1" applyAlignment="1" applyProtection="1">
      <alignment vertical="center"/>
      <protection locked="0"/>
    </xf>
    <xf numFmtId="0" fontId="3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17" fillId="2" borderId="2" xfId="2" applyFont="1" applyFill="1" applyBorder="1" applyAlignment="1">
      <alignment horizontal="left" vertical="center"/>
    </xf>
    <xf numFmtId="0" fontId="17" fillId="2" borderId="3" xfId="2" applyFont="1" applyFill="1" applyBorder="1" applyAlignment="1">
      <alignment horizontal="left" vertical="center"/>
    </xf>
    <xf numFmtId="38" fontId="17" fillId="2" borderId="3" xfId="3" applyFont="1" applyFill="1" applyBorder="1" applyAlignment="1" applyProtection="1">
      <alignment vertical="center"/>
      <protection locked="0"/>
    </xf>
    <xf numFmtId="0" fontId="17" fillId="2" borderId="1" xfId="2" applyFont="1" applyFill="1" applyBorder="1" applyAlignment="1">
      <alignment horizontal="center" vertical="center"/>
    </xf>
    <xf numFmtId="0" fontId="17" fillId="0" borderId="2" xfId="2" applyFont="1" applyBorder="1" applyAlignment="1">
      <alignment vertical="center"/>
    </xf>
    <xf numFmtId="38" fontId="17" fillId="0" borderId="2" xfId="3" applyFont="1" applyFill="1" applyBorder="1" applyAlignment="1" applyProtection="1">
      <alignment vertical="center"/>
      <protection locked="0"/>
    </xf>
    <xf numFmtId="38" fontId="17" fillId="0" borderId="3" xfId="3" applyFont="1" applyFill="1" applyBorder="1" applyAlignment="1" applyProtection="1">
      <alignment vertical="center"/>
      <protection locked="0"/>
    </xf>
    <xf numFmtId="38" fontId="3" fillId="0" borderId="4" xfId="3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>
      <alignment horizontal="center" vertical="center"/>
    </xf>
    <xf numFmtId="0" fontId="3" fillId="0" borderId="4" xfId="2" applyFont="1" applyBorder="1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38" fontId="3" fillId="0" borderId="16" xfId="3" applyFont="1" applyFill="1" applyBorder="1" applyAlignment="1" applyProtection="1">
      <alignment horizontal="center" vertical="center"/>
      <protection locked="0"/>
    </xf>
    <xf numFmtId="0" fontId="3" fillId="0" borderId="14" xfId="2" applyFont="1" applyBorder="1" applyAlignment="1">
      <alignment horizontal="center" vertical="center"/>
    </xf>
    <xf numFmtId="38" fontId="3" fillId="0" borderId="14" xfId="3" applyFont="1" applyFill="1" applyBorder="1" applyAlignment="1" applyProtection="1">
      <alignment horizontal="right" vertical="center"/>
      <protection locked="0"/>
    </xf>
    <xf numFmtId="38" fontId="11" fillId="3" borderId="0" xfId="3" applyFont="1" applyFill="1" applyBorder="1" applyAlignment="1" applyProtection="1">
      <alignment vertical="center"/>
      <protection locked="0"/>
    </xf>
    <xf numFmtId="38" fontId="11" fillId="3" borderId="25" xfId="3" applyFont="1" applyFill="1" applyBorder="1" applyAlignment="1" applyProtection="1">
      <alignment vertical="center"/>
      <protection locked="0"/>
    </xf>
    <xf numFmtId="0" fontId="3" fillId="0" borderId="26" xfId="2" applyFont="1" applyBorder="1" applyAlignment="1">
      <alignment horizontal="left" vertical="center"/>
    </xf>
    <xf numFmtId="0" fontId="3" fillId="0" borderId="27" xfId="2" applyFont="1" applyBorder="1" applyAlignment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9" xfId="2" applyFont="1" applyBorder="1" applyAlignment="1">
      <alignment horizontal="left" vertical="center"/>
    </xf>
    <xf numFmtId="0" fontId="3" fillId="0" borderId="30" xfId="2" applyFont="1" applyBorder="1" applyAlignment="1">
      <alignment horizontal="left" vertical="center"/>
    </xf>
    <xf numFmtId="0" fontId="3" fillId="0" borderId="31" xfId="2" applyFont="1" applyBorder="1" applyAlignment="1">
      <alignment horizontal="left" vertical="center"/>
    </xf>
    <xf numFmtId="0" fontId="3" fillId="0" borderId="32" xfId="2" applyFont="1" applyBorder="1" applyAlignment="1">
      <alignment horizontal="left" vertical="center"/>
    </xf>
    <xf numFmtId="0" fontId="3" fillId="0" borderId="33" xfId="2" applyFont="1" applyBorder="1" applyAlignment="1">
      <alignment horizontal="left" vertical="center"/>
    </xf>
    <xf numFmtId="0" fontId="22" fillId="0" borderId="18" xfId="2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center"/>
    </xf>
    <xf numFmtId="0" fontId="22" fillId="0" borderId="21" xfId="2" applyFont="1" applyBorder="1" applyAlignment="1">
      <alignment horizontal="center" vertical="center"/>
    </xf>
    <xf numFmtId="38" fontId="8" fillId="3" borderId="22" xfId="3" applyFont="1" applyFill="1" applyBorder="1" applyAlignment="1" applyProtection="1">
      <alignment horizontal="right" vertical="center"/>
      <protection locked="0"/>
    </xf>
    <xf numFmtId="38" fontId="8" fillId="3" borderId="23" xfId="3" applyFont="1" applyFill="1" applyBorder="1" applyAlignment="1" applyProtection="1">
      <alignment horizontal="right" vertical="center"/>
      <protection locked="0"/>
    </xf>
    <xf numFmtId="38" fontId="8" fillId="3" borderId="24" xfId="3" applyFont="1" applyFill="1" applyBorder="1" applyAlignment="1" applyProtection="1">
      <alignment horizontal="right" vertical="center"/>
      <protection locked="0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177" fontId="3" fillId="0" borderId="1" xfId="2" applyNumberFormat="1" applyFont="1" applyBorder="1" applyAlignment="1">
      <alignment horizontal="right" vertical="center"/>
    </xf>
    <xf numFmtId="38" fontId="3" fillId="0" borderId="2" xfId="3" applyFont="1" applyFill="1" applyBorder="1" applyAlignment="1" applyProtection="1">
      <alignment horizontal="center" vertical="center"/>
      <protection locked="0"/>
    </xf>
    <xf numFmtId="38" fontId="3" fillId="0" borderId="4" xfId="3" applyFont="1" applyFill="1" applyBorder="1" applyAlignment="1" applyProtection="1">
      <alignment horizontal="center" vertical="center"/>
      <protection locked="0"/>
    </xf>
    <xf numFmtId="177" fontId="3" fillId="0" borderId="18" xfId="2" applyNumberFormat="1" applyFont="1" applyBorder="1" applyAlignment="1">
      <alignment horizontal="right" vertical="center"/>
    </xf>
    <xf numFmtId="177" fontId="3" fillId="0" borderId="19" xfId="2" applyNumberFormat="1" applyFont="1" applyBorder="1" applyAlignment="1">
      <alignment horizontal="right" vertical="center"/>
    </xf>
    <xf numFmtId="177" fontId="3" fillId="0" borderId="20" xfId="2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center" vertical="center"/>
    </xf>
    <xf numFmtId="0" fontId="11" fillId="0" borderId="2" xfId="2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3" fillId="0" borderId="4" xfId="2" applyFont="1" applyBorder="1" applyAlignment="1">
      <alignment horizontal="left" vertical="center"/>
    </xf>
    <xf numFmtId="38" fontId="3" fillId="2" borderId="1" xfId="1" applyFont="1" applyFill="1" applyBorder="1" applyAlignment="1" applyProtection="1">
      <alignment horizontal="right" vertical="center"/>
      <protection locked="0"/>
    </xf>
    <xf numFmtId="176" fontId="3" fillId="0" borderId="1" xfId="2" applyNumberFormat="1" applyFont="1" applyFill="1" applyBorder="1" applyAlignment="1">
      <alignment horizontal="right" vertical="center"/>
    </xf>
    <xf numFmtId="38" fontId="18" fillId="0" borderId="9" xfId="3" applyFont="1" applyFill="1" applyBorder="1" applyAlignment="1" applyProtection="1">
      <alignment horizontal="right" vertical="center"/>
      <protection locked="0"/>
    </xf>
    <xf numFmtId="38" fontId="18" fillId="0" borderId="10" xfId="3" applyFont="1" applyFill="1" applyBorder="1" applyAlignment="1" applyProtection="1">
      <alignment horizontal="right" vertical="center"/>
      <protection locked="0"/>
    </xf>
    <xf numFmtId="38" fontId="18" fillId="0" borderId="11" xfId="3" applyFont="1" applyFill="1" applyBorder="1" applyAlignment="1" applyProtection="1">
      <alignment horizontal="right" vertical="center"/>
      <protection locked="0"/>
    </xf>
    <xf numFmtId="0" fontId="3" fillId="0" borderId="2" xfId="2" applyFont="1" applyBorder="1" applyAlignment="1">
      <alignment horizontal="center" vertical="center"/>
    </xf>
    <xf numFmtId="38" fontId="3" fillId="0" borderId="16" xfId="3" applyFont="1" applyFill="1" applyBorder="1" applyAlignment="1" applyProtection="1">
      <alignment horizontal="center" vertical="center"/>
      <protection locked="0"/>
    </xf>
    <xf numFmtId="38" fontId="8" fillId="3" borderId="18" xfId="3" applyFont="1" applyFill="1" applyBorder="1" applyAlignment="1" applyProtection="1">
      <alignment horizontal="right" vertical="center"/>
      <protection locked="0"/>
    </xf>
    <xf numFmtId="38" fontId="8" fillId="3" borderId="19" xfId="3" applyFont="1" applyFill="1" applyBorder="1" applyAlignment="1" applyProtection="1">
      <alignment horizontal="right" vertical="center"/>
      <protection locked="0"/>
    </xf>
    <xf numFmtId="38" fontId="8" fillId="3" borderId="20" xfId="3" applyFont="1" applyFill="1" applyBorder="1" applyAlignment="1" applyProtection="1">
      <alignment horizontal="right" vertical="center"/>
      <protection locked="0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38" fontId="3" fillId="0" borderId="2" xfId="3" applyFont="1" applyFill="1" applyBorder="1" applyAlignment="1" applyProtection="1">
      <alignment horizontal="right" vertical="center"/>
      <protection locked="0"/>
    </xf>
    <xf numFmtId="38" fontId="3" fillId="0" borderId="3" xfId="3" applyFont="1" applyFill="1" applyBorder="1" applyAlignment="1" applyProtection="1">
      <alignment horizontal="right" vertical="center"/>
      <protection locked="0"/>
    </xf>
    <xf numFmtId="38" fontId="3" fillId="0" borderId="4" xfId="3" applyFont="1" applyFill="1" applyBorder="1" applyAlignment="1" applyProtection="1">
      <alignment horizontal="right" vertical="center"/>
      <protection locked="0"/>
    </xf>
    <xf numFmtId="38" fontId="11" fillId="0" borderId="18" xfId="3" applyFont="1" applyFill="1" applyBorder="1" applyAlignment="1" applyProtection="1">
      <alignment horizontal="left" vertical="center"/>
      <protection locked="0"/>
    </xf>
    <xf numFmtId="38" fontId="11" fillId="0" borderId="19" xfId="3" applyFont="1" applyFill="1" applyBorder="1" applyAlignment="1" applyProtection="1">
      <alignment horizontal="left" vertical="center"/>
      <protection locked="0"/>
    </xf>
    <xf numFmtId="38" fontId="11" fillId="0" borderId="21" xfId="3" applyFont="1" applyFill="1" applyBorder="1" applyAlignment="1" applyProtection="1">
      <alignment horizontal="left" vertical="center"/>
      <protection locked="0"/>
    </xf>
    <xf numFmtId="38" fontId="11" fillId="3" borderId="18" xfId="3" applyFont="1" applyFill="1" applyBorder="1" applyAlignment="1" applyProtection="1">
      <alignment vertical="center"/>
      <protection locked="0"/>
    </xf>
    <xf numFmtId="38" fontId="11" fillId="3" borderId="19" xfId="3" applyFont="1" applyFill="1" applyBorder="1" applyAlignment="1" applyProtection="1">
      <alignment vertical="center"/>
      <protection locked="0"/>
    </xf>
    <xf numFmtId="38" fontId="11" fillId="3" borderId="20" xfId="3" applyFont="1" applyFill="1" applyBorder="1" applyAlignment="1" applyProtection="1">
      <alignment vertical="center"/>
      <protection locked="0"/>
    </xf>
    <xf numFmtId="38" fontId="11" fillId="0" borderId="9" xfId="3" applyFont="1" applyFill="1" applyBorder="1" applyAlignment="1" applyProtection="1">
      <alignment horizontal="center" vertical="center"/>
      <protection locked="0"/>
    </xf>
    <xf numFmtId="38" fontId="11" fillId="0" borderId="10" xfId="3" applyFont="1" applyFill="1" applyBorder="1" applyAlignment="1" applyProtection="1">
      <alignment horizontal="center" vertical="center"/>
      <protection locked="0"/>
    </xf>
    <xf numFmtId="38" fontId="15" fillId="3" borderId="18" xfId="3" applyFont="1" applyFill="1" applyBorder="1" applyAlignment="1" applyProtection="1">
      <alignment vertical="center"/>
      <protection locked="0"/>
    </xf>
    <xf numFmtId="38" fontId="15" fillId="3" borderId="19" xfId="3" applyFont="1" applyFill="1" applyBorder="1" applyAlignment="1" applyProtection="1">
      <alignment vertical="center"/>
      <protection locked="0"/>
    </xf>
    <xf numFmtId="38" fontId="15" fillId="3" borderId="20" xfId="3" applyFont="1" applyFill="1" applyBorder="1" applyAlignment="1" applyProtection="1">
      <alignment vertical="center"/>
      <protection locked="0"/>
    </xf>
    <xf numFmtId="0" fontId="3" fillId="0" borderId="14" xfId="2" applyFont="1" applyBorder="1" applyAlignment="1">
      <alignment horizontal="left" vertical="center" wrapText="1"/>
    </xf>
    <xf numFmtId="0" fontId="12" fillId="0" borderId="6" xfId="2" applyFont="1" applyBorder="1" applyAlignment="1">
      <alignment horizontal="left" vertical="top" wrapText="1"/>
    </xf>
    <xf numFmtId="38" fontId="3" fillId="2" borderId="9" xfId="3" applyFont="1" applyFill="1" applyBorder="1" applyAlignment="1" applyProtection="1">
      <alignment horizontal="right" vertical="center"/>
      <protection locked="0"/>
    </xf>
    <xf numFmtId="38" fontId="3" fillId="2" borderId="10" xfId="3" applyFont="1" applyFill="1" applyBorder="1" applyAlignment="1" applyProtection="1">
      <alignment horizontal="right" vertical="center"/>
      <protection locked="0"/>
    </xf>
    <xf numFmtId="38" fontId="3" fillId="2" borderId="11" xfId="3" applyFont="1" applyFill="1" applyBorder="1" applyAlignment="1" applyProtection="1">
      <alignment horizontal="right" vertical="center"/>
      <protection locked="0"/>
    </xf>
    <xf numFmtId="0" fontId="4" fillId="0" borderId="14" xfId="2" applyFont="1" applyFill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top" shrinkToFit="1"/>
    </xf>
    <xf numFmtId="0" fontId="12" fillId="0" borderId="1" xfId="2" applyFont="1" applyFill="1" applyBorder="1" applyAlignment="1">
      <alignment horizontal="left" vertical="center" shrinkToFit="1"/>
    </xf>
    <xf numFmtId="38" fontId="3" fillId="0" borderId="13" xfId="3" applyFont="1" applyFill="1" applyBorder="1" applyAlignment="1" applyProtection="1">
      <alignment horizontal="right" vertical="center"/>
      <protection locked="0"/>
    </xf>
    <xf numFmtId="38" fontId="3" fillId="0" borderId="14" xfId="3" applyFont="1" applyFill="1" applyBorder="1" applyAlignment="1" applyProtection="1">
      <alignment horizontal="right" vertical="center"/>
      <protection locked="0"/>
    </xf>
    <xf numFmtId="38" fontId="3" fillId="0" borderId="15" xfId="3" applyFont="1" applyFill="1" applyBorder="1" applyAlignment="1" applyProtection="1">
      <alignment horizontal="right" vertical="center"/>
      <protection locked="0"/>
    </xf>
    <xf numFmtId="176" fontId="3" fillId="0" borderId="16" xfId="2" applyNumberFormat="1" applyFont="1" applyFill="1" applyBorder="1" applyAlignment="1">
      <alignment horizontal="right" vertical="center"/>
    </xf>
    <xf numFmtId="0" fontId="20" fillId="0" borderId="18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38" fontId="17" fillId="2" borderId="9" xfId="3" applyFont="1" applyFill="1" applyBorder="1" applyAlignment="1" applyProtection="1">
      <alignment horizontal="right" vertical="center"/>
      <protection locked="0"/>
    </xf>
    <xf numFmtId="38" fontId="17" fillId="2" borderId="10" xfId="3" applyFont="1" applyFill="1" applyBorder="1" applyAlignment="1" applyProtection="1">
      <alignment horizontal="right" vertical="center"/>
      <protection locked="0"/>
    </xf>
    <xf numFmtId="38" fontId="17" fillId="2" borderId="11" xfId="3" applyFont="1" applyFill="1" applyBorder="1" applyAlignment="1" applyProtection="1">
      <alignment horizontal="right" vertical="center"/>
      <protection locked="0"/>
    </xf>
    <xf numFmtId="38" fontId="17" fillId="2" borderId="1" xfId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44"/>
  <sheetViews>
    <sheetView showGridLines="0" showZeros="0" tabSelected="1" view="pageBreakPreview" zoomScaleNormal="100" zoomScaleSheetLayoutView="100" workbookViewId="0">
      <selection activeCell="B25" sqref="B25:AC25"/>
    </sheetView>
  </sheetViews>
  <sheetFormatPr defaultColWidth="8.83203125" defaultRowHeight="12" x14ac:dyDescent="0.2"/>
  <cols>
    <col min="1" max="1" width="2.5" style="3" customWidth="1"/>
    <col min="2" max="2" width="3.33203125" style="3" customWidth="1"/>
    <col min="3" max="3" width="3.6640625" style="3" customWidth="1"/>
    <col min="4" max="4" width="2.5" style="3" customWidth="1"/>
    <col min="5" max="5" width="3.6640625" style="3" customWidth="1"/>
    <col min="6" max="6" width="3.83203125" style="3" customWidth="1"/>
    <col min="7" max="10" width="4.5" style="3" customWidth="1"/>
    <col min="11" max="11" width="3.83203125" style="3" customWidth="1"/>
    <col min="12" max="12" width="2.33203125" style="3" customWidth="1"/>
    <col min="13" max="13" width="3.33203125" style="3" customWidth="1"/>
    <col min="14" max="14" width="3.6640625" style="3" customWidth="1"/>
    <col min="15" max="15" width="2.6640625" style="3" customWidth="1"/>
    <col min="16" max="16" width="3.6640625" style="3" customWidth="1"/>
    <col min="17" max="17" width="3.83203125" style="3" customWidth="1"/>
    <col min="18" max="18" width="4.5" style="3" customWidth="1"/>
    <col min="19" max="19" width="5.1640625" style="3" customWidth="1"/>
    <col min="20" max="21" width="4.5" style="3" customWidth="1"/>
    <col min="22" max="22" width="3.83203125" style="3" customWidth="1"/>
    <col min="23" max="23" width="2.5" style="3" customWidth="1"/>
    <col min="24" max="24" width="5" style="3" customWidth="1"/>
    <col min="25" max="25" width="3.1640625" style="3" customWidth="1"/>
    <col min="26" max="26" width="2.5" style="3" customWidth="1"/>
    <col min="27" max="28" width="3.83203125" style="3" customWidth="1"/>
    <col min="29" max="29" width="5.1640625" style="3" customWidth="1"/>
    <col min="30" max="30" width="5.83203125" style="3" customWidth="1"/>
    <col min="31" max="31" width="12.1640625" style="3" customWidth="1"/>
    <col min="32" max="32" width="34.5" style="3" hidden="1" customWidth="1"/>
    <col min="33" max="33" width="4" style="3" customWidth="1"/>
    <col min="34" max="34" width="27.5" style="3" customWidth="1"/>
    <col min="35" max="16384" width="8.83203125" style="3"/>
  </cols>
  <sheetData>
    <row r="1" spans="1:38" ht="12.75" x14ac:dyDescent="0.2">
      <c r="A1" s="33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38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38" ht="13.5" x14ac:dyDescent="0.2">
      <c r="A3" s="116" t="s">
        <v>21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</row>
    <row r="4" spans="1:38" ht="13.5" x14ac:dyDescent="0.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</row>
    <row r="5" spans="1:38" ht="19.5" customHeight="1" x14ac:dyDescent="0.2">
      <c r="A5" s="11"/>
      <c r="B5" s="34" t="s">
        <v>7</v>
      </c>
      <c r="C5" s="11"/>
      <c r="D5" s="11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"/>
      <c r="R5" s="1"/>
      <c r="S5" s="11"/>
      <c r="T5" s="20"/>
      <c r="U5" s="20"/>
      <c r="V5" s="21"/>
      <c r="W5" s="5"/>
      <c r="X5" s="5"/>
      <c r="Y5" s="5"/>
      <c r="Z5" s="5"/>
      <c r="AA5" s="2"/>
      <c r="AB5" s="2"/>
      <c r="AC5" s="11"/>
    </row>
    <row r="6" spans="1:38" ht="26.25" customHeight="1" x14ac:dyDescent="0.2">
      <c r="A6" s="11"/>
      <c r="B6" s="152" t="s">
        <v>35</v>
      </c>
      <c r="C6" s="152"/>
      <c r="D6" s="152"/>
      <c r="E6" s="152"/>
      <c r="F6" s="152"/>
      <c r="G6" s="152"/>
      <c r="H6" s="152"/>
      <c r="I6" s="152"/>
      <c r="J6" s="152"/>
      <c r="K6" s="152"/>
      <c r="L6" s="19"/>
      <c r="M6" s="152" t="s">
        <v>36</v>
      </c>
      <c r="N6" s="152"/>
      <c r="O6" s="152"/>
      <c r="P6" s="152"/>
      <c r="Q6" s="152"/>
      <c r="R6" s="152"/>
      <c r="S6" s="152"/>
      <c r="T6" s="152"/>
      <c r="U6" s="152"/>
      <c r="V6" s="152"/>
      <c r="W6" s="5"/>
      <c r="X6" s="157" t="s">
        <v>4</v>
      </c>
      <c r="Y6" s="157"/>
      <c r="Z6" s="5"/>
      <c r="AA6" s="157" t="s">
        <v>5</v>
      </c>
      <c r="AB6" s="157"/>
      <c r="AC6" s="157"/>
    </row>
    <row r="7" spans="1:38" ht="19.5" customHeight="1" x14ac:dyDescent="0.2">
      <c r="A7" s="11"/>
      <c r="B7" s="37" t="s">
        <v>3</v>
      </c>
      <c r="C7" s="17"/>
      <c r="D7" s="12" t="s">
        <v>2</v>
      </c>
      <c r="E7" s="22"/>
      <c r="F7" s="28" t="s">
        <v>0</v>
      </c>
      <c r="G7" s="122"/>
      <c r="H7" s="122"/>
      <c r="I7" s="122"/>
      <c r="J7" s="122"/>
      <c r="K7" s="40" t="s">
        <v>1</v>
      </c>
      <c r="L7" s="55"/>
      <c r="M7" s="37" t="s">
        <v>3</v>
      </c>
      <c r="N7" s="17"/>
      <c r="O7" s="12" t="s">
        <v>2</v>
      </c>
      <c r="P7" s="18"/>
      <c r="Q7" s="28" t="s">
        <v>0</v>
      </c>
      <c r="R7" s="122"/>
      <c r="S7" s="122"/>
      <c r="T7" s="122"/>
      <c r="U7" s="122"/>
      <c r="V7" s="26" t="s">
        <v>1</v>
      </c>
      <c r="W7" s="23"/>
      <c r="X7" s="123" t="str">
        <f>IFERROR((G7-R7)/G7,"")</f>
        <v/>
      </c>
      <c r="Y7" s="123"/>
      <c r="Z7" s="9"/>
      <c r="AA7" s="25"/>
      <c r="AB7" s="160" t="s">
        <v>18</v>
      </c>
      <c r="AC7" s="160"/>
    </row>
    <row r="8" spans="1:38" ht="19.5" customHeight="1" thickBot="1" x14ac:dyDescent="0.25">
      <c r="A8" s="11"/>
      <c r="B8" s="37" t="s">
        <v>3</v>
      </c>
      <c r="C8" s="17"/>
      <c r="D8" s="12" t="s">
        <v>2</v>
      </c>
      <c r="E8" s="22"/>
      <c r="F8" s="28" t="s">
        <v>0</v>
      </c>
      <c r="G8" s="122"/>
      <c r="H8" s="122"/>
      <c r="I8" s="122"/>
      <c r="J8" s="122"/>
      <c r="K8" s="40" t="s">
        <v>1</v>
      </c>
      <c r="L8" s="55"/>
      <c r="M8" s="37" t="s">
        <v>3</v>
      </c>
      <c r="N8" s="17"/>
      <c r="O8" s="12" t="s">
        <v>2</v>
      </c>
      <c r="P8" s="18"/>
      <c r="Q8" s="28" t="s">
        <v>0</v>
      </c>
      <c r="R8" s="122"/>
      <c r="S8" s="122"/>
      <c r="T8" s="122"/>
      <c r="U8" s="122"/>
      <c r="V8" s="26" t="s">
        <v>1</v>
      </c>
      <c r="W8" s="23"/>
      <c r="X8" s="123" t="str">
        <f>IFERROR((G8-R8)/G8,"")</f>
        <v/>
      </c>
      <c r="Y8" s="123"/>
      <c r="Z8" s="9"/>
      <c r="AA8" s="25"/>
      <c r="AB8" s="160"/>
      <c r="AC8" s="160"/>
    </row>
    <row r="9" spans="1:38" ht="19.5" customHeight="1" thickTop="1" x14ac:dyDescent="0.2">
      <c r="A9" s="11"/>
      <c r="B9" s="46" t="s">
        <v>3</v>
      </c>
      <c r="C9" s="17"/>
      <c r="D9" s="12" t="s">
        <v>2</v>
      </c>
      <c r="E9" s="22"/>
      <c r="F9" s="44" t="s">
        <v>0</v>
      </c>
      <c r="G9" s="122"/>
      <c r="H9" s="122"/>
      <c r="I9" s="122"/>
      <c r="J9" s="122"/>
      <c r="K9" s="45" t="s">
        <v>1</v>
      </c>
      <c r="L9" s="55"/>
      <c r="M9" s="46" t="s">
        <v>3</v>
      </c>
      <c r="N9" s="17"/>
      <c r="O9" s="12" t="s">
        <v>2</v>
      </c>
      <c r="P9" s="18"/>
      <c r="Q9" s="44" t="s">
        <v>0</v>
      </c>
      <c r="R9" s="122"/>
      <c r="S9" s="122"/>
      <c r="T9" s="122"/>
      <c r="U9" s="122"/>
      <c r="V9" s="45" t="s">
        <v>1</v>
      </c>
      <c r="W9" s="11"/>
      <c r="X9" s="123" t="str">
        <f t="shared" ref="X9:X10" si="0">IFERROR((G9-R9)/G9,"")</f>
        <v/>
      </c>
      <c r="Y9" s="123"/>
      <c r="Z9" s="9"/>
      <c r="AA9" s="25"/>
      <c r="AB9" s="160"/>
      <c r="AC9" s="160"/>
      <c r="AG9" s="89" t="s">
        <v>53</v>
      </c>
      <c r="AH9" s="90"/>
      <c r="AI9" s="90"/>
      <c r="AJ9" s="90"/>
      <c r="AK9" s="90"/>
      <c r="AL9" s="91"/>
    </row>
    <row r="10" spans="1:38" ht="19.5" customHeight="1" thickBot="1" x14ac:dyDescent="0.25">
      <c r="A10" s="11"/>
      <c r="B10" s="128" t="s">
        <v>24</v>
      </c>
      <c r="C10" s="128"/>
      <c r="D10" s="128"/>
      <c r="E10" s="128"/>
      <c r="F10" s="128"/>
      <c r="G10" s="161">
        <f>SUM(G7:G9)</f>
        <v>0</v>
      </c>
      <c r="H10" s="162"/>
      <c r="I10" s="162"/>
      <c r="J10" s="163"/>
      <c r="K10" s="57" t="s">
        <v>1</v>
      </c>
      <c r="L10" s="55"/>
      <c r="M10" s="128" t="s">
        <v>25</v>
      </c>
      <c r="N10" s="128"/>
      <c r="O10" s="128"/>
      <c r="P10" s="128"/>
      <c r="Q10" s="128"/>
      <c r="R10" s="161">
        <f>SUM(R7:U9)</f>
        <v>0</v>
      </c>
      <c r="S10" s="162"/>
      <c r="T10" s="162"/>
      <c r="U10" s="163"/>
      <c r="V10" s="24" t="s">
        <v>1</v>
      </c>
      <c r="W10" s="11"/>
      <c r="X10" s="164" t="str">
        <f t="shared" si="0"/>
        <v/>
      </c>
      <c r="Y10" s="164"/>
      <c r="Z10" s="9"/>
      <c r="AA10" s="25"/>
      <c r="AB10" s="158" t="s">
        <v>19</v>
      </c>
      <c r="AC10" s="158"/>
      <c r="AG10" s="92" t="s">
        <v>52</v>
      </c>
      <c r="AH10" s="11"/>
      <c r="AI10" s="11"/>
      <c r="AJ10" s="11"/>
      <c r="AK10" s="11"/>
      <c r="AL10" s="93"/>
    </row>
    <row r="11" spans="1:38" ht="21" customHeight="1" thickBot="1" x14ac:dyDescent="0.25">
      <c r="A11" s="11"/>
      <c r="B11" s="60" t="s">
        <v>34</v>
      </c>
      <c r="C11" s="11"/>
      <c r="D11" s="11"/>
      <c r="E11" s="7"/>
      <c r="F11" s="7"/>
      <c r="G11" s="8"/>
      <c r="H11" s="8"/>
      <c r="I11" s="8"/>
      <c r="J11" s="8"/>
      <c r="K11" s="7"/>
      <c r="L11" s="7"/>
      <c r="M11" s="7"/>
      <c r="N11" s="7"/>
      <c r="O11" s="6"/>
      <c r="P11" s="7"/>
      <c r="Q11" s="7"/>
      <c r="R11" s="8"/>
      <c r="S11" s="8"/>
      <c r="T11" s="8"/>
      <c r="U11" s="8"/>
      <c r="V11" s="7"/>
      <c r="W11" s="11"/>
      <c r="X11" s="9"/>
      <c r="Y11" s="9"/>
      <c r="Z11" s="9"/>
      <c r="AA11" s="159" t="s">
        <v>31</v>
      </c>
      <c r="AB11" s="159"/>
      <c r="AC11" s="159"/>
      <c r="AG11" s="92"/>
      <c r="AH11" s="88">
        <f>G10-R10</f>
        <v>0</v>
      </c>
      <c r="AI11" s="87" t="s">
        <v>55</v>
      </c>
      <c r="AJ11" s="87"/>
      <c r="AK11" s="87"/>
      <c r="AL11" s="93"/>
    </row>
    <row r="12" spans="1:38" ht="19.5" customHeight="1" thickBot="1" x14ac:dyDescent="0.25">
      <c r="A12" s="11"/>
      <c r="B12" s="141" t="s">
        <v>70</v>
      </c>
      <c r="C12" s="142"/>
      <c r="D12" s="142"/>
      <c r="E12" s="142"/>
      <c r="F12" s="143"/>
      <c r="G12" s="144">
        <f>MAX(ROUNDDOWN(G10-R10,-3),0)</f>
        <v>0</v>
      </c>
      <c r="H12" s="145"/>
      <c r="I12" s="145"/>
      <c r="J12" s="145"/>
      <c r="K12" s="146"/>
      <c r="L12" s="6" t="s">
        <v>1</v>
      </c>
      <c r="M12" s="6" t="s">
        <v>28</v>
      </c>
      <c r="N12" s="6"/>
      <c r="O12" s="7"/>
      <c r="P12" s="7"/>
      <c r="Q12" s="8"/>
      <c r="R12" s="8"/>
      <c r="S12" s="8"/>
      <c r="T12" s="8"/>
      <c r="U12" s="7"/>
      <c r="V12" s="11"/>
      <c r="W12" s="9"/>
      <c r="Y12" s="9"/>
      <c r="Z12" s="9"/>
      <c r="AA12" s="16"/>
      <c r="AB12" s="11"/>
      <c r="AC12" s="11"/>
      <c r="AG12" s="94" t="s">
        <v>54</v>
      </c>
      <c r="AH12" s="95"/>
      <c r="AI12" s="95"/>
      <c r="AJ12" s="95"/>
      <c r="AK12" s="95"/>
      <c r="AL12" s="96"/>
    </row>
    <row r="13" spans="1:38" ht="14.25" customHeight="1" x14ac:dyDescent="0.2">
      <c r="A13" s="11"/>
      <c r="B13" s="7"/>
      <c r="C13" s="7"/>
      <c r="D13" s="7"/>
      <c r="E13" s="7"/>
      <c r="F13" s="7"/>
      <c r="G13" s="59" t="s">
        <v>42</v>
      </c>
      <c r="H13" s="6"/>
      <c r="I13" s="6"/>
      <c r="J13" s="6"/>
      <c r="K13" s="6"/>
      <c r="L13" s="6"/>
      <c r="M13" s="6"/>
      <c r="N13" s="6"/>
      <c r="O13" s="6"/>
      <c r="P13" s="7"/>
      <c r="Q13" s="7"/>
      <c r="R13" s="8"/>
      <c r="S13" s="8"/>
      <c r="T13" s="8"/>
      <c r="U13" s="8"/>
      <c r="V13" s="7"/>
      <c r="W13" s="11"/>
      <c r="X13" s="9"/>
      <c r="Y13" s="9"/>
      <c r="Z13" s="9"/>
      <c r="AA13" s="36"/>
      <c r="AB13" s="11"/>
      <c r="AC13" s="11"/>
    </row>
    <row r="14" spans="1:38" ht="18" customHeight="1" x14ac:dyDescent="0.2">
      <c r="A14" s="11"/>
      <c r="B14" s="35" t="s">
        <v>10</v>
      </c>
      <c r="C14" s="13"/>
      <c r="D14" s="13"/>
      <c r="E14" s="29"/>
      <c r="F14" s="29"/>
      <c r="G14" s="8"/>
      <c r="H14" s="8"/>
      <c r="I14" s="8"/>
      <c r="J14" s="8"/>
      <c r="K14" s="7"/>
      <c r="L14" s="7"/>
      <c r="M14" s="7"/>
      <c r="N14" s="7"/>
      <c r="O14" s="6"/>
      <c r="P14" s="7"/>
      <c r="Q14" s="7"/>
      <c r="R14" s="8"/>
      <c r="S14" s="8"/>
      <c r="T14" s="8"/>
      <c r="U14" s="30"/>
      <c r="V14" s="29"/>
      <c r="W14" s="13"/>
      <c r="X14" s="31"/>
      <c r="Y14" s="31"/>
      <c r="Z14" s="31"/>
      <c r="AA14" s="32"/>
      <c r="AB14" s="13"/>
      <c r="AC14" s="13"/>
    </row>
    <row r="15" spans="1:38" s="11" customFormat="1" ht="19.5" customHeight="1" x14ac:dyDescent="0.2">
      <c r="B15" s="14">
        <v>1</v>
      </c>
      <c r="C15" s="106" t="s">
        <v>11</v>
      </c>
      <c r="D15" s="106"/>
      <c r="E15" s="106"/>
      <c r="F15" s="127"/>
      <c r="G15" s="38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42"/>
      <c r="S15" s="42"/>
      <c r="T15" s="43"/>
      <c r="U15" s="111" t="s">
        <v>8</v>
      </c>
      <c r="V15" s="112"/>
      <c r="W15" s="41"/>
      <c r="X15" s="42"/>
      <c r="Y15" s="27"/>
      <c r="Z15" s="27"/>
      <c r="AA15" s="27"/>
      <c r="AB15" s="27"/>
      <c r="AC15" s="28"/>
    </row>
    <row r="16" spans="1:38" s="11" customFormat="1" ht="19.5" customHeight="1" x14ac:dyDescent="0.2">
      <c r="B16" s="15"/>
      <c r="C16" s="106" t="s">
        <v>9</v>
      </c>
      <c r="D16" s="106"/>
      <c r="E16" s="106"/>
      <c r="F16" s="106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42"/>
      <c r="S16" s="42"/>
      <c r="T16" s="43"/>
      <c r="U16" s="111" t="s">
        <v>12</v>
      </c>
      <c r="V16" s="112"/>
      <c r="W16" s="41"/>
      <c r="X16" s="42"/>
      <c r="Y16" s="42"/>
      <c r="Z16" s="42"/>
      <c r="AA16" s="42"/>
      <c r="AB16" s="42"/>
      <c r="AC16" s="43"/>
    </row>
    <row r="17" spans="1:32" s="11" customFormat="1" ht="19.5" customHeight="1" x14ac:dyDescent="0.2">
      <c r="B17" s="14">
        <v>2</v>
      </c>
      <c r="C17" s="106" t="s">
        <v>11</v>
      </c>
      <c r="D17" s="106"/>
      <c r="E17" s="106"/>
      <c r="F17" s="106"/>
      <c r="G17" s="38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42"/>
      <c r="S17" s="42"/>
      <c r="T17" s="43"/>
      <c r="U17" s="111" t="s">
        <v>8</v>
      </c>
      <c r="V17" s="112"/>
      <c r="W17" s="41"/>
      <c r="X17" s="42"/>
      <c r="Y17" s="42"/>
      <c r="Z17" s="42"/>
      <c r="AA17" s="42"/>
      <c r="AB17" s="42"/>
      <c r="AC17" s="43"/>
    </row>
    <row r="18" spans="1:32" s="11" customFormat="1" ht="19.5" customHeight="1" x14ac:dyDescent="0.2">
      <c r="B18" s="15"/>
      <c r="C18" s="106" t="s">
        <v>9</v>
      </c>
      <c r="D18" s="106"/>
      <c r="E18" s="106"/>
      <c r="F18" s="106"/>
      <c r="G18" s="38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42"/>
      <c r="S18" s="42"/>
      <c r="T18" s="43"/>
      <c r="U18" s="111" t="s">
        <v>12</v>
      </c>
      <c r="V18" s="112"/>
      <c r="W18" s="41"/>
      <c r="X18" s="42"/>
      <c r="Y18" s="42"/>
      <c r="Z18" s="42"/>
      <c r="AA18" s="42"/>
      <c r="AB18" s="42"/>
      <c r="AC18" s="43"/>
    </row>
    <row r="19" spans="1:32" s="11" customFormat="1" ht="19.5" customHeight="1" x14ac:dyDescent="0.2">
      <c r="B19" s="14">
        <v>3</v>
      </c>
      <c r="C19" s="106" t="s">
        <v>11</v>
      </c>
      <c r="D19" s="106"/>
      <c r="E19" s="106"/>
      <c r="F19" s="106"/>
      <c r="G19" s="38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2"/>
      <c r="S19" s="42"/>
      <c r="T19" s="43"/>
      <c r="U19" s="111" t="s">
        <v>8</v>
      </c>
      <c r="V19" s="112"/>
      <c r="W19" s="41"/>
      <c r="X19" s="42"/>
      <c r="Y19" s="42"/>
      <c r="Z19" s="42"/>
      <c r="AA19" s="42"/>
      <c r="AB19" s="42"/>
      <c r="AC19" s="43"/>
    </row>
    <row r="20" spans="1:32" s="11" customFormat="1" ht="19.5" customHeight="1" x14ac:dyDescent="0.2">
      <c r="B20" s="15"/>
      <c r="C20" s="106" t="s">
        <v>9</v>
      </c>
      <c r="D20" s="106"/>
      <c r="E20" s="106"/>
      <c r="F20" s="106"/>
      <c r="G20" s="38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2"/>
      <c r="S20" s="42"/>
      <c r="T20" s="43"/>
      <c r="U20" s="111" t="s">
        <v>12</v>
      </c>
      <c r="V20" s="112"/>
      <c r="W20" s="41"/>
      <c r="X20" s="42"/>
      <c r="Y20" s="42"/>
      <c r="Z20" s="42"/>
      <c r="AA20" s="42"/>
      <c r="AB20" s="42"/>
      <c r="AC20" s="43"/>
    </row>
    <row r="21" spans="1:32" s="11" customFormat="1" ht="19.5" customHeight="1" x14ac:dyDescent="0.2">
      <c r="B21" s="14">
        <v>4</v>
      </c>
      <c r="C21" s="106" t="s">
        <v>11</v>
      </c>
      <c r="D21" s="106"/>
      <c r="E21" s="106"/>
      <c r="F21" s="106"/>
      <c r="G21" s="38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2"/>
      <c r="S21" s="42"/>
      <c r="T21" s="43"/>
      <c r="U21" s="111" t="s">
        <v>8</v>
      </c>
      <c r="V21" s="112"/>
      <c r="W21" s="41"/>
      <c r="X21" s="42"/>
      <c r="Y21" s="42"/>
      <c r="Z21" s="42"/>
      <c r="AA21" s="42"/>
      <c r="AB21" s="42"/>
      <c r="AC21" s="43"/>
    </row>
    <row r="22" spans="1:32" s="11" customFormat="1" ht="19.5" customHeight="1" x14ac:dyDescent="0.2">
      <c r="B22" s="15"/>
      <c r="C22" s="106" t="s">
        <v>9</v>
      </c>
      <c r="D22" s="106"/>
      <c r="E22" s="106"/>
      <c r="F22" s="106"/>
      <c r="G22" s="38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2"/>
      <c r="S22" s="42"/>
      <c r="T22" s="43"/>
      <c r="U22" s="111" t="s">
        <v>12</v>
      </c>
      <c r="V22" s="112"/>
      <c r="W22" s="41"/>
      <c r="X22" s="42"/>
      <c r="Y22" s="42"/>
      <c r="Z22" s="42"/>
      <c r="AA22" s="42"/>
      <c r="AB22" s="42"/>
      <c r="AC22" s="43"/>
    </row>
    <row r="23" spans="1:32" s="11" customFormat="1" ht="19.5" customHeight="1" x14ac:dyDescent="0.2">
      <c r="B23" s="14">
        <v>5</v>
      </c>
      <c r="C23" s="106" t="s">
        <v>11</v>
      </c>
      <c r="D23" s="106"/>
      <c r="E23" s="106"/>
      <c r="F23" s="106"/>
      <c r="G23" s="38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2"/>
      <c r="S23" s="42"/>
      <c r="T23" s="43"/>
      <c r="U23" s="111" t="s">
        <v>8</v>
      </c>
      <c r="V23" s="112"/>
      <c r="W23" s="41"/>
      <c r="X23" s="42"/>
      <c r="Y23" s="42"/>
      <c r="Z23" s="42"/>
      <c r="AA23" s="42"/>
      <c r="AB23" s="42"/>
      <c r="AC23" s="43"/>
    </row>
    <row r="24" spans="1:32" s="11" customFormat="1" ht="19.5" customHeight="1" x14ac:dyDescent="0.2">
      <c r="B24" s="15"/>
      <c r="C24" s="106" t="s">
        <v>9</v>
      </c>
      <c r="D24" s="106"/>
      <c r="E24" s="106"/>
      <c r="F24" s="106"/>
      <c r="G24" s="38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2"/>
      <c r="S24" s="42"/>
      <c r="T24" s="43"/>
      <c r="U24" s="111" t="s">
        <v>12</v>
      </c>
      <c r="V24" s="112"/>
      <c r="W24" s="41"/>
      <c r="X24" s="42"/>
      <c r="Y24" s="42"/>
      <c r="Z24" s="42"/>
      <c r="AA24" s="42"/>
      <c r="AB24" s="42"/>
      <c r="AC24" s="43"/>
    </row>
    <row r="25" spans="1:32" s="11" customFormat="1" ht="39" customHeight="1" thickBot="1" x14ac:dyDescent="0.25">
      <c r="B25" s="153" t="s">
        <v>73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</row>
    <row r="26" spans="1:32" ht="19.5" customHeight="1" thickBot="1" x14ac:dyDescent="0.25">
      <c r="A26" s="11"/>
      <c r="B26" s="117" t="s">
        <v>30</v>
      </c>
      <c r="C26" s="118"/>
      <c r="D26" s="118"/>
      <c r="E26" s="118"/>
      <c r="F26" s="118"/>
      <c r="G26" s="154"/>
      <c r="H26" s="155"/>
      <c r="I26" s="156"/>
      <c r="J26" s="6" t="s">
        <v>6</v>
      </c>
      <c r="K26" s="6"/>
      <c r="L26" s="6"/>
      <c r="M26" s="6"/>
      <c r="N26" s="7"/>
      <c r="O26" s="6"/>
      <c r="P26" s="7"/>
      <c r="Q26" s="7"/>
      <c r="R26" s="8"/>
      <c r="S26" s="8"/>
      <c r="T26" s="8"/>
      <c r="U26" s="8"/>
      <c r="V26" s="7"/>
      <c r="W26" s="11"/>
      <c r="X26" s="9"/>
      <c r="Y26" s="9"/>
      <c r="Z26" s="9"/>
      <c r="AA26" s="16"/>
      <c r="AB26" s="11"/>
      <c r="AC26" s="11"/>
      <c r="AD26" s="11"/>
    </row>
    <row r="27" spans="1:32" ht="14.25" customHeight="1" x14ac:dyDescent="0.2">
      <c r="A27" s="11"/>
      <c r="B27" s="11"/>
      <c r="C27" s="11"/>
      <c r="D27" s="11"/>
      <c r="E27" s="7"/>
      <c r="F27" s="7"/>
      <c r="G27" s="8"/>
      <c r="H27" s="8"/>
      <c r="I27" s="8"/>
      <c r="J27" s="8"/>
      <c r="K27" s="7"/>
      <c r="L27" s="7"/>
      <c r="M27" s="7"/>
      <c r="N27" s="7"/>
      <c r="O27" s="6"/>
      <c r="P27" s="7"/>
      <c r="Q27" s="7"/>
      <c r="R27" s="8"/>
      <c r="S27" s="8"/>
      <c r="T27" s="8"/>
      <c r="U27" s="8"/>
      <c r="V27" s="7"/>
      <c r="W27" s="11"/>
      <c r="X27" s="9"/>
      <c r="Y27" s="9"/>
      <c r="Z27" s="9"/>
      <c r="AA27" s="16"/>
      <c r="AB27" s="11"/>
      <c r="AC27" s="11"/>
      <c r="AD27" s="11"/>
    </row>
    <row r="28" spans="1:32" ht="19.5" customHeight="1" thickBot="1" x14ac:dyDescent="0.25">
      <c r="A28" s="11"/>
      <c r="B28" s="34" t="s">
        <v>65</v>
      </c>
      <c r="C28" s="34"/>
      <c r="D28" s="1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1"/>
      <c r="AD28" s="11"/>
    </row>
    <row r="29" spans="1:32" ht="19.5" customHeight="1" thickBot="1" x14ac:dyDescent="0.25">
      <c r="A29" s="11"/>
      <c r="B29" s="119" t="s">
        <v>30</v>
      </c>
      <c r="C29" s="120"/>
      <c r="D29" s="120"/>
      <c r="E29" s="120"/>
      <c r="F29" s="121"/>
      <c r="G29" s="138">
        <f>G26</f>
        <v>0</v>
      </c>
      <c r="H29" s="139"/>
      <c r="I29" s="140"/>
      <c r="J29" s="62" t="s">
        <v>14</v>
      </c>
      <c r="K29" s="103" t="s">
        <v>37</v>
      </c>
      <c r="L29" s="104"/>
      <c r="M29" s="104"/>
      <c r="N29" s="104"/>
      <c r="O29" s="104"/>
      <c r="P29" s="105"/>
      <c r="Q29" s="3" t="s">
        <v>22</v>
      </c>
      <c r="R29" s="107" t="s">
        <v>17</v>
      </c>
      <c r="S29" s="108"/>
      <c r="T29" s="108"/>
      <c r="U29" s="108"/>
      <c r="V29" s="113">
        <f>G29*400000</f>
        <v>0</v>
      </c>
      <c r="W29" s="114"/>
      <c r="X29" s="114"/>
      <c r="Y29" s="114"/>
      <c r="Z29" s="114"/>
      <c r="AA29" s="115"/>
      <c r="AB29" s="52" t="s">
        <v>23</v>
      </c>
      <c r="AC29" s="56"/>
    </row>
    <row r="30" spans="1:32" ht="9.75" customHeight="1" x14ac:dyDescent="0.2">
      <c r="A30" s="11"/>
      <c r="B30" s="11"/>
      <c r="C30" s="11"/>
      <c r="D30" s="11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V30" s="59"/>
      <c r="W30" s="10"/>
      <c r="X30" s="50"/>
      <c r="Y30" s="10"/>
      <c r="Z30" s="10"/>
      <c r="AA30" s="10"/>
      <c r="AB30" s="10"/>
      <c r="AC30" s="11"/>
      <c r="AD30" s="11"/>
      <c r="AF30" s="61">
        <f>V29</f>
        <v>0</v>
      </c>
    </row>
    <row r="31" spans="1:32" ht="19.5" customHeight="1" x14ac:dyDescent="0.2">
      <c r="A31" s="11"/>
      <c r="B31" s="132" t="s">
        <v>32</v>
      </c>
      <c r="C31" s="133"/>
      <c r="D31" s="133"/>
      <c r="E31" s="133"/>
      <c r="F31" s="134"/>
      <c r="G31" s="25"/>
      <c r="H31" s="106" t="s">
        <v>27</v>
      </c>
      <c r="I31" s="106"/>
      <c r="J31" s="106"/>
      <c r="K31" s="106"/>
      <c r="L31" s="106"/>
      <c r="M31" s="106"/>
      <c r="N31" s="106"/>
      <c r="O31" s="106"/>
      <c r="P31" s="106"/>
      <c r="Q31" s="4" t="s">
        <v>38</v>
      </c>
      <c r="R31" s="107" t="s">
        <v>66</v>
      </c>
      <c r="S31" s="108"/>
      <c r="T31" s="108"/>
      <c r="U31" s="109"/>
      <c r="V31" s="110">
        <v>2000000</v>
      </c>
      <c r="W31" s="110"/>
      <c r="X31" s="110"/>
      <c r="Y31" s="110"/>
      <c r="Z31" s="110"/>
      <c r="AA31" s="110"/>
      <c r="AB31" s="52" t="s">
        <v>1</v>
      </c>
      <c r="AC31" s="11"/>
      <c r="AF31" s="3" t="str">
        <f>IF(G31="○",R31,"")</f>
        <v/>
      </c>
    </row>
    <row r="32" spans="1:32" ht="19.5" customHeight="1" x14ac:dyDescent="0.2">
      <c r="A32" s="11"/>
      <c r="B32" s="135"/>
      <c r="C32" s="136"/>
      <c r="D32" s="136"/>
      <c r="E32" s="136"/>
      <c r="F32" s="137"/>
      <c r="G32" s="25"/>
      <c r="H32" s="106" t="s">
        <v>16</v>
      </c>
      <c r="I32" s="106"/>
      <c r="J32" s="106"/>
      <c r="K32" s="106"/>
      <c r="L32" s="106"/>
      <c r="M32" s="106"/>
      <c r="N32" s="106"/>
      <c r="O32" s="106"/>
      <c r="P32" s="106"/>
      <c r="Q32" s="4" t="s">
        <v>38</v>
      </c>
      <c r="R32" s="107" t="s">
        <v>67</v>
      </c>
      <c r="S32" s="108"/>
      <c r="T32" s="108"/>
      <c r="U32" s="109"/>
      <c r="V32" s="110">
        <v>1000000</v>
      </c>
      <c r="W32" s="110"/>
      <c r="X32" s="110"/>
      <c r="Y32" s="110"/>
      <c r="Z32" s="110"/>
      <c r="AA32" s="110"/>
      <c r="AB32" s="52" t="s">
        <v>1</v>
      </c>
      <c r="AC32" s="11"/>
      <c r="AF32" s="3" t="str">
        <f>IF(G32="○",R32,"")</f>
        <v/>
      </c>
    </row>
    <row r="33" spans="1:32" ht="9.75" customHeight="1" thickBot="1" x14ac:dyDescent="0.25">
      <c r="A33" s="11"/>
      <c r="B33" s="11"/>
      <c r="C33" s="11"/>
      <c r="D33" s="11"/>
      <c r="E33" s="10"/>
      <c r="F33" s="10"/>
      <c r="G33" s="51"/>
      <c r="H33" s="4"/>
      <c r="I33" s="4"/>
      <c r="J33" s="4"/>
      <c r="K33" s="4"/>
      <c r="L33" s="4"/>
      <c r="M33" s="36"/>
      <c r="N33" s="36"/>
      <c r="O33" s="36"/>
      <c r="P33" s="36"/>
      <c r="Q33" s="36"/>
      <c r="R33" s="47"/>
      <c r="S33" s="48"/>
      <c r="T33" s="48"/>
      <c r="U33" s="48"/>
      <c r="V33" s="48"/>
      <c r="W33" s="4"/>
      <c r="X33" s="4"/>
      <c r="Y33" s="11"/>
      <c r="Z33" s="10"/>
      <c r="AA33" s="10"/>
      <c r="AB33" s="11"/>
      <c r="AC33" s="11"/>
    </row>
    <row r="34" spans="1:32" ht="19.5" customHeight="1" thickBot="1" x14ac:dyDescent="0.25">
      <c r="A34" s="11"/>
      <c r="B34" s="97" t="s">
        <v>58</v>
      </c>
      <c r="C34" s="98"/>
      <c r="D34" s="98"/>
      <c r="E34" s="98"/>
      <c r="F34" s="99"/>
      <c r="G34" s="129">
        <f>IF(G31="○",IF(V29&gt;=2000000,2000000,V29),IF(V29&gt;1000000,1000000,V29))</f>
        <v>0</v>
      </c>
      <c r="H34" s="130"/>
      <c r="I34" s="130"/>
      <c r="J34" s="130"/>
      <c r="K34" s="131"/>
      <c r="L34" s="6" t="s">
        <v>23</v>
      </c>
      <c r="M34" s="53" t="s">
        <v>39</v>
      </c>
      <c r="N34" s="6" t="s">
        <v>68</v>
      </c>
      <c r="O34" s="6"/>
      <c r="P34" s="7"/>
      <c r="Q34" s="7"/>
      <c r="R34" s="8"/>
      <c r="S34" s="8"/>
      <c r="T34" s="8"/>
      <c r="U34" s="8"/>
      <c r="V34" s="7"/>
      <c r="W34" s="11"/>
      <c r="X34" s="9"/>
      <c r="Y34" s="9"/>
      <c r="Z34" s="9"/>
      <c r="AA34" s="70"/>
      <c r="AB34" s="11"/>
      <c r="AC34" s="11"/>
      <c r="AD34" s="11"/>
      <c r="AF34" s="61">
        <f>MIN(AF30:AF32)</f>
        <v>0</v>
      </c>
    </row>
    <row r="35" spans="1:32" ht="14.25" customHeight="1" x14ac:dyDescent="0.2">
      <c r="A35" s="11"/>
      <c r="B35" s="36"/>
      <c r="C35" s="36"/>
      <c r="D35" s="36"/>
      <c r="E35" s="49"/>
      <c r="F35" s="49"/>
      <c r="G35" s="8"/>
      <c r="H35" s="8"/>
      <c r="I35" s="8"/>
      <c r="J35" s="8"/>
      <c r="K35" s="8"/>
      <c r="L35" s="8"/>
      <c r="M35" s="53" t="s">
        <v>40</v>
      </c>
      <c r="N35" s="6" t="s">
        <v>69</v>
      </c>
      <c r="O35" s="6"/>
      <c r="P35" s="7"/>
      <c r="Q35" s="7"/>
      <c r="R35" s="8"/>
      <c r="S35" s="8"/>
      <c r="T35" s="8"/>
      <c r="U35" s="8"/>
      <c r="V35" s="7"/>
      <c r="W35" s="11"/>
      <c r="X35" s="9"/>
      <c r="Y35" s="9"/>
      <c r="Z35" s="9"/>
      <c r="AA35" s="70"/>
      <c r="AB35" s="11"/>
      <c r="AC35" s="11"/>
      <c r="AD35" s="11"/>
      <c r="AF35" s="61"/>
    </row>
    <row r="36" spans="1:32" ht="14.25" customHeight="1" x14ac:dyDescent="0.2">
      <c r="A36" s="11"/>
      <c r="B36" s="64"/>
      <c r="C36" s="64"/>
      <c r="D36" s="64"/>
      <c r="E36" s="63"/>
      <c r="F36" s="63"/>
      <c r="G36" s="8"/>
      <c r="H36" s="8"/>
      <c r="I36" s="8"/>
      <c r="J36" s="8"/>
      <c r="K36" s="8"/>
      <c r="L36" s="8"/>
      <c r="M36" s="53"/>
      <c r="N36" s="6"/>
      <c r="O36" s="6" t="s">
        <v>44</v>
      </c>
      <c r="P36" s="7"/>
      <c r="Q36" s="7"/>
      <c r="R36" s="8"/>
      <c r="S36" s="8"/>
      <c r="T36" s="8"/>
      <c r="U36" s="8"/>
      <c r="V36" s="7"/>
      <c r="W36" s="11"/>
      <c r="X36" s="9"/>
      <c r="Y36" s="9"/>
      <c r="Z36" s="9"/>
      <c r="AA36" s="70"/>
      <c r="AB36" s="11"/>
      <c r="AC36" s="11"/>
      <c r="AD36" s="11"/>
      <c r="AF36" s="61"/>
    </row>
    <row r="37" spans="1:32" ht="19.5" customHeight="1" thickBot="1" x14ac:dyDescent="0.25">
      <c r="A37" s="11"/>
      <c r="B37" s="54" t="s">
        <v>26</v>
      </c>
      <c r="C37" s="7"/>
      <c r="D37" s="7"/>
      <c r="E37" s="7"/>
      <c r="F37" s="7"/>
      <c r="G37" s="6"/>
      <c r="H37" s="6"/>
      <c r="I37" s="6"/>
      <c r="J37" s="6"/>
      <c r="K37" s="6"/>
      <c r="L37" s="6"/>
      <c r="M37" s="6"/>
      <c r="P37" s="7"/>
      <c r="Q37" s="7"/>
      <c r="R37" s="8"/>
      <c r="S37" s="8"/>
      <c r="T37" s="8"/>
      <c r="U37" s="8"/>
      <c r="V37" s="7"/>
      <c r="W37" s="11"/>
      <c r="X37" s="9"/>
      <c r="Y37" s="9"/>
      <c r="Z37" s="9"/>
      <c r="AA37" s="70"/>
      <c r="AB37" s="11"/>
      <c r="AC37" s="11"/>
    </row>
    <row r="38" spans="1:32" ht="19.5" customHeight="1" thickBot="1" x14ac:dyDescent="0.25">
      <c r="A38" s="11"/>
      <c r="B38" s="141" t="s">
        <v>70</v>
      </c>
      <c r="C38" s="142"/>
      <c r="D38" s="142"/>
      <c r="E38" s="142"/>
      <c r="F38" s="143"/>
      <c r="G38" s="149">
        <f>G12</f>
        <v>0</v>
      </c>
      <c r="H38" s="150"/>
      <c r="I38" s="150"/>
      <c r="J38" s="150"/>
      <c r="K38" s="151"/>
      <c r="L38" s="6" t="s">
        <v>41</v>
      </c>
      <c r="M38" s="6"/>
      <c r="N38" s="6"/>
      <c r="O38" s="6"/>
      <c r="P38" s="7"/>
      <c r="Q38" s="7"/>
      <c r="R38" s="8"/>
      <c r="S38" s="8"/>
      <c r="T38" s="8"/>
      <c r="U38" s="8"/>
      <c r="V38" s="7"/>
      <c r="W38" s="11"/>
      <c r="X38" s="9"/>
      <c r="Y38" s="9"/>
      <c r="Z38" s="9"/>
      <c r="AA38" s="64"/>
      <c r="AB38" s="11"/>
      <c r="AC38" s="11"/>
    </row>
    <row r="39" spans="1:32" ht="19.5" customHeight="1" thickBot="1" x14ac:dyDescent="0.25">
      <c r="A39" s="11"/>
      <c r="B39" s="97" t="s">
        <v>58</v>
      </c>
      <c r="C39" s="98"/>
      <c r="D39" s="98"/>
      <c r="E39" s="98"/>
      <c r="F39" s="99"/>
      <c r="G39" s="100">
        <f>G34</f>
        <v>0</v>
      </c>
      <c r="H39" s="101"/>
      <c r="I39" s="101"/>
      <c r="J39" s="101"/>
      <c r="K39" s="102"/>
      <c r="L39" s="6" t="s">
        <v>41</v>
      </c>
      <c r="M39" s="6"/>
      <c r="N39" s="6"/>
      <c r="O39" s="6"/>
      <c r="P39" s="7"/>
      <c r="Q39" s="7"/>
      <c r="R39" s="8"/>
      <c r="S39" s="8"/>
      <c r="T39" s="8"/>
      <c r="U39" s="8"/>
      <c r="V39" s="7"/>
      <c r="W39" s="11"/>
      <c r="X39" s="9"/>
      <c r="Y39" s="9"/>
      <c r="Z39" s="9"/>
      <c r="AA39" s="64"/>
      <c r="AB39" s="11"/>
      <c r="AC39" s="11"/>
    </row>
    <row r="40" spans="1:32" ht="19.5" customHeight="1" thickBot="1" x14ac:dyDescent="0.25">
      <c r="A40" s="11"/>
      <c r="B40" s="54"/>
      <c r="C40" s="7"/>
      <c r="D40" s="7"/>
      <c r="E40" s="7"/>
      <c r="F40" s="7"/>
      <c r="G40" s="6"/>
      <c r="H40" s="6"/>
      <c r="I40" s="6"/>
      <c r="J40" s="6"/>
      <c r="K40" s="6"/>
      <c r="L40" s="6"/>
      <c r="M40" s="6"/>
      <c r="N40" s="6"/>
      <c r="O40" s="6"/>
      <c r="P40" s="7"/>
      <c r="Q40" s="7"/>
      <c r="R40" s="8"/>
      <c r="S40" s="8"/>
      <c r="T40" s="8"/>
      <c r="U40" s="8"/>
      <c r="V40" s="7"/>
      <c r="W40" s="11"/>
      <c r="X40" s="9"/>
      <c r="Y40" s="9"/>
      <c r="Z40" s="9"/>
      <c r="AA40" s="64"/>
      <c r="AB40" s="11"/>
      <c r="AC40" s="11"/>
    </row>
    <row r="41" spans="1:32" ht="25.15" customHeight="1" thickBot="1" x14ac:dyDescent="0.25">
      <c r="A41" s="11"/>
      <c r="B41" s="147" t="s">
        <v>29</v>
      </c>
      <c r="C41" s="148"/>
      <c r="D41" s="148"/>
      <c r="E41" s="148"/>
      <c r="F41" s="148"/>
      <c r="G41" s="124">
        <f>IF(G12&gt;=G34,G34, G12)</f>
        <v>0</v>
      </c>
      <c r="H41" s="125"/>
      <c r="I41" s="125"/>
      <c r="J41" s="125"/>
      <c r="K41" s="126"/>
      <c r="L41" s="6" t="s">
        <v>1</v>
      </c>
      <c r="M41" s="6" t="s">
        <v>43</v>
      </c>
      <c r="N41" s="6" t="s">
        <v>71</v>
      </c>
      <c r="P41" s="7"/>
      <c r="Q41" s="7"/>
      <c r="R41" s="8"/>
      <c r="S41" s="8"/>
      <c r="T41" s="8"/>
      <c r="U41" s="8"/>
      <c r="V41" s="7"/>
      <c r="W41" s="11"/>
      <c r="X41" s="9"/>
      <c r="Y41" s="9"/>
      <c r="Z41" s="9"/>
      <c r="AA41" s="16"/>
      <c r="AB41" s="11"/>
      <c r="AC41" s="11"/>
    </row>
    <row r="42" spans="1:32" ht="19.5" customHeight="1" x14ac:dyDescent="0.2">
      <c r="A42" s="11"/>
      <c r="B42" s="11"/>
      <c r="C42" s="11"/>
      <c r="D42" s="11"/>
      <c r="E42" s="7"/>
      <c r="F42" s="7"/>
      <c r="G42" s="59"/>
      <c r="H42" s="8"/>
      <c r="I42" s="8"/>
      <c r="J42" s="8"/>
      <c r="K42" s="7"/>
      <c r="L42" s="7"/>
      <c r="M42" s="7"/>
      <c r="N42" s="7"/>
      <c r="O42" s="6"/>
      <c r="P42" s="7"/>
      <c r="Q42" s="7"/>
      <c r="R42" s="8"/>
      <c r="S42" s="8"/>
      <c r="T42" s="8"/>
      <c r="U42" s="8"/>
      <c r="V42" s="7"/>
      <c r="W42" s="11"/>
      <c r="X42" s="9"/>
      <c r="Y42" s="9"/>
      <c r="Z42" s="9"/>
      <c r="AA42" s="16"/>
      <c r="AB42" s="11"/>
      <c r="AC42" s="11"/>
    </row>
    <row r="43" spans="1:32" ht="9" customHeight="1" x14ac:dyDescent="0.2">
      <c r="A43" s="11"/>
      <c r="B43" s="11"/>
      <c r="C43" s="11"/>
      <c r="D43" s="11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1"/>
      <c r="AD43" s="11"/>
    </row>
    <row r="44" spans="1:32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</sheetData>
  <mergeCells count="67">
    <mergeCell ref="B6:K6"/>
    <mergeCell ref="M6:V6"/>
    <mergeCell ref="B25:AC25"/>
    <mergeCell ref="G26:I26"/>
    <mergeCell ref="X6:Y6"/>
    <mergeCell ref="AB10:AC10"/>
    <mergeCell ref="AA6:AC6"/>
    <mergeCell ref="AA11:AC11"/>
    <mergeCell ref="AB7:AC9"/>
    <mergeCell ref="R7:U7"/>
    <mergeCell ref="X7:Y7"/>
    <mergeCell ref="G10:J10"/>
    <mergeCell ref="R10:U10"/>
    <mergeCell ref="X10:Y10"/>
    <mergeCell ref="M10:Q10"/>
    <mergeCell ref="G7:J7"/>
    <mergeCell ref="G41:K41"/>
    <mergeCell ref="C15:F15"/>
    <mergeCell ref="B10:F10"/>
    <mergeCell ref="B34:F34"/>
    <mergeCell ref="G34:K34"/>
    <mergeCell ref="B31:F32"/>
    <mergeCell ref="G29:I29"/>
    <mergeCell ref="B12:F12"/>
    <mergeCell ref="G12:K12"/>
    <mergeCell ref="C16:F16"/>
    <mergeCell ref="C17:F17"/>
    <mergeCell ref="C18:F18"/>
    <mergeCell ref="C19:F19"/>
    <mergeCell ref="B41:F41"/>
    <mergeCell ref="B38:F38"/>
    <mergeCell ref="G38:K38"/>
    <mergeCell ref="A3:AC3"/>
    <mergeCell ref="C24:F24"/>
    <mergeCell ref="B26:F26"/>
    <mergeCell ref="C21:F21"/>
    <mergeCell ref="B29:F29"/>
    <mergeCell ref="C22:F22"/>
    <mergeCell ref="C23:F23"/>
    <mergeCell ref="C20:F20"/>
    <mergeCell ref="R29:U29"/>
    <mergeCell ref="U15:V15"/>
    <mergeCell ref="G8:J8"/>
    <mergeCell ref="R8:U8"/>
    <mergeCell ref="X8:Y8"/>
    <mergeCell ref="G9:J9"/>
    <mergeCell ref="R9:U9"/>
    <mergeCell ref="X9:Y9"/>
    <mergeCell ref="U16:V16"/>
    <mergeCell ref="U17:V17"/>
    <mergeCell ref="U18:V18"/>
    <mergeCell ref="U19:V19"/>
    <mergeCell ref="U20:V20"/>
    <mergeCell ref="R31:U31"/>
    <mergeCell ref="V31:AA31"/>
    <mergeCell ref="R32:U32"/>
    <mergeCell ref="V32:AA32"/>
    <mergeCell ref="U21:V21"/>
    <mergeCell ref="U22:V22"/>
    <mergeCell ref="U23:V23"/>
    <mergeCell ref="U24:V24"/>
    <mergeCell ref="V29:AA29"/>
    <mergeCell ref="B39:F39"/>
    <mergeCell ref="G39:K39"/>
    <mergeCell ref="K29:P29"/>
    <mergeCell ref="H31:P31"/>
    <mergeCell ref="H32:P32"/>
  </mergeCells>
  <phoneticPr fontId="1"/>
  <dataValidations count="2">
    <dataValidation imeMode="off" allowBlank="1" showInputMessage="1" showErrorMessage="1" sqref="E7:E9 E27 M10 R13:R24 V26:V27 K27:P27 G26:G27 E11 G14 E42 K14:P14 E14 R26:R27 M26:P26 B10 G7:G12 J26 L5:L6 L34:N34 Q12 U12 L12:O12 M11:P11 L41:N41 K42:P42 P41 V7:V11 P36:P37 K7:L11 M35:N36 M13:P13 V13:V14 V34:V42 M5:P5 R34:R42 B12:B13 E5:K5 B40:B41 AH11 M38:P40 M37 G29 G34:G41 O36 O34:P35 R7:R11 B37:B38"/>
    <dataValidation type="list" allowBlank="1" showInputMessage="1" showErrorMessage="1" sqref="AA7:AA10 G29 G31:G33">
      <formula1>"○"</formula1>
    </dataValidation>
  </dataValidations>
  <printOptions horizontalCentered="1"/>
  <pageMargins left="0.51181102362204722" right="0.35" top="0.55118110236220474" bottom="0.35433070866141736" header="0.31496062992125984" footer="0.31496062992125984"/>
  <pageSetup paperSize="9" scale="91" fitToHeight="0" orientation="portrait" r:id="rId1"/>
  <ignoredErrors>
    <ignoredError sqref="G29 G34 G38:G3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44"/>
  <sheetViews>
    <sheetView showGridLines="0" showZeros="0" view="pageBreakPreview" zoomScaleNormal="100" zoomScaleSheetLayoutView="100" workbookViewId="0">
      <selection activeCell="AQ25" sqref="AQ25"/>
    </sheetView>
  </sheetViews>
  <sheetFormatPr defaultColWidth="8.83203125" defaultRowHeight="12" x14ac:dyDescent="0.2"/>
  <cols>
    <col min="1" max="1" width="2.5" style="3" customWidth="1"/>
    <col min="2" max="2" width="3.33203125" style="3" customWidth="1"/>
    <col min="3" max="3" width="3.6640625" style="3" customWidth="1"/>
    <col min="4" max="4" width="2.5" style="3" customWidth="1"/>
    <col min="5" max="5" width="3.6640625" style="3" customWidth="1"/>
    <col min="6" max="6" width="3.83203125" style="3" customWidth="1"/>
    <col min="7" max="10" width="4.5" style="3" customWidth="1"/>
    <col min="11" max="11" width="3.83203125" style="3" customWidth="1"/>
    <col min="12" max="12" width="2.33203125" style="3" customWidth="1"/>
    <col min="13" max="13" width="3.33203125" style="3" customWidth="1"/>
    <col min="14" max="14" width="3.6640625" style="3" customWidth="1"/>
    <col min="15" max="15" width="2.6640625" style="3" customWidth="1"/>
    <col min="16" max="16" width="3.6640625" style="3" customWidth="1"/>
    <col min="17" max="17" width="3.83203125" style="3" customWidth="1"/>
    <col min="18" max="18" width="4.5" style="3" customWidth="1"/>
    <col min="19" max="19" width="5.1640625" style="3" customWidth="1"/>
    <col min="20" max="21" width="4.5" style="3" customWidth="1"/>
    <col min="22" max="22" width="3.83203125" style="3" customWidth="1"/>
    <col min="23" max="23" width="2.5" style="3" customWidth="1"/>
    <col min="24" max="24" width="5" style="3" customWidth="1"/>
    <col min="25" max="25" width="3.1640625" style="3" customWidth="1"/>
    <col min="26" max="26" width="2.5" style="3" customWidth="1"/>
    <col min="27" max="28" width="3.83203125" style="3" customWidth="1"/>
    <col min="29" max="29" width="5.1640625" style="3" customWidth="1"/>
    <col min="30" max="30" width="5.83203125" style="3" customWidth="1"/>
    <col min="31" max="31" width="12.1640625" style="3" customWidth="1"/>
    <col min="32" max="32" width="34.5" style="3" hidden="1" customWidth="1"/>
    <col min="33" max="33" width="4" style="3" customWidth="1"/>
    <col min="34" max="34" width="27.5" style="3" customWidth="1"/>
    <col min="35" max="16384" width="8.83203125" style="3"/>
  </cols>
  <sheetData>
    <row r="1" spans="1:38" ht="12.75" x14ac:dyDescent="0.2">
      <c r="A1" s="33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38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38" ht="13.5" x14ac:dyDescent="0.2">
      <c r="A3" s="116" t="s">
        <v>64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</row>
    <row r="4" spans="1:38" ht="13.5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</row>
    <row r="5" spans="1:38" ht="19.5" customHeight="1" x14ac:dyDescent="0.2">
      <c r="A5" s="11"/>
      <c r="B5" s="34" t="s">
        <v>7</v>
      </c>
      <c r="C5" s="11"/>
      <c r="D5" s="11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"/>
      <c r="R5" s="1"/>
      <c r="S5" s="11"/>
      <c r="T5" s="20"/>
      <c r="U5" s="20"/>
      <c r="V5" s="21"/>
      <c r="W5" s="5"/>
      <c r="X5" s="5"/>
      <c r="Y5" s="5"/>
      <c r="Z5" s="5"/>
      <c r="AA5" s="2"/>
      <c r="AB5" s="2"/>
      <c r="AC5" s="11"/>
    </row>
    <row r="6" spans="1:38" ht="26.25" customHeight="1" x14ac:dyDescent="0.2">
      <c r="A6" s="11"/>
      <c r="B6" s="152" t="s">
        <v>35</v>
      </c>
      <c r="C6" s="152"/>
      <c r="D6" s="152"/>
      <c r="E6" s="152"/>
      <c r="F6" s="152"/>
      <c r="G6" s="152"/>
      <c r="H6" s="152"/>
      <c r="I6" s="152"/>
      <c r="J6" s="152"/>
      <c r="K6" s="152"/>
      <c r="L6" s="19"/>
      <c r="M6" s="152" t="s">
        <v>36</v>
      </c>
      <c r="N6" s="152"/>
      <c r="O6" s="152"/>
      <c r="P6" s="152"/>
      <c r="Q6" s="152"/>
      <c r="R6" s="152"/>
      <c r="S6" s="152"/>
      <c r="T6" s="152"/>
      <c r="U6" s="152"/>
      <c r="V6" s="152"/>
      <c r="W6" s="5"/>
      <c r="X6" s="157" t="s">
        <v>4</v>
      </c>
      <c r="Y6" s="157"/>
      <c r="Z6" s="5"/>
      <c r="AA6" s="157" t="s">
        <v>5</v>
      </c>
      <c r="AB6" s="157"/>
      <c r="AC6" s="157"/>
    </row>
    <row r="7" spans="1:38" ht="19.5" customHeight="1" x14ac:dyDescent="0.2">
      <c r="A7" s="11"/>
      <c r="B7" s="83" t="s">
        <v>3</v>
      </c>
      <c r="C7" s="74">
        <v>1</v>
      </c>
      <c r="D7" s="82" t="s">
        <v>2</v>
      </c>
      <c r="E7" s="75">
        <v>11</v>
      </c>
      <c r="F7" s="69" t="s">
        <v>0</v>
      </c>
      <c r="G7" s="171">
        <v>400050</v>
      </c>
      <c r="H7" s="171"/>
      <c r="I7" s="171"/>
      <c r="J7" s="171"/>
      <c r="K7" s="80" t="s">
        <v>1</v>
      </c>
      <c r="L7" s="55"/>
      <c r="M7" s="83" t="s">
        <v>3</v>
      </c>
      <c r="N7" s="74">
        <v>2</v>
      </c>
      <c r="O7" s="82" t="s">
        <v>2</v>
      </c>
      <c r="P7" s="73">
        <v>11</v>
      </c>
      <c r="Q7" s="69" t="s">
        <v>0</v>
      </c>
      <c r="R7" s="171">
        <v>350000</v>
      </c>
      <c r="S7" s="171"/>
      <c r="T7" s="171"/>
      <c r="U7" s="171"/>
      <c r="V7" s="80" t="s">
        <v>1</v>
      </c>
      <c r="W7" s="23"/>
      <c r="X7" s="123">
        <f>IFERROR((G7-R7)/G7,"")</f>
        <v>0.12510936132983377</v>
      </c>
      <c r="Y7" s="123"/>
      <c r="Z7" s="9"/>
      <c r="AA7" s="25"/>
      <c r="AB7" s="160" t="s">
        <v>18</v>
      </c>
      <c r="AC7" s="160"/>
    </row>
    <row r="8" spans="1:38" ht="19.5" customHeight="1" thickBot="1" x14ac:dyDescent="0.25">
      <c r="A8" s="11"/>
      <c r="B8" s="83" t="s">
        <v>3</v>
      </c>
      <c r="C8" s="74">
        <v>1</v>
      </c>
      <c r="D8" s="82" t="s">
        <v>2</v>
      </c>
      <c r="E8" s="75">
        <v>12</v>
      </c>
      <c r="F8" s="69" t="s">
        <v>0</v>
      </c>
      <c r="G8" s="171">
        <v>550000</v>
      </c>
      <c r="H8" s="171"/>
      <c r="I8" s="171"/>
      <c r="J8" s="171"/>
      <c r="K8" s="80" t="s">
        <v>1</v>
      </c>
      <c r="L8" s="55"/>
      <c r="M8" s="83" t="s">
        <v>3</v>
      </c>
      <c r="N8" s="74">
        <v>2</v>
      </c>
      <c r="O8" s="82" t="s">
        <v>2</v>
      </c>
      <c r="P8" s="73">
        <v>12</v>
      </c>
      <c r="Q8" s="69" t="s">
        <v>0</v>
      </c>
      <c r="R8" s="171">
        <v>200000</v>
      </c>
      <c r="S8" s="171"/>
      <c r="T8" s="171"/>
      <c r="U8" s="171"/>
      <c r="V8" s="80" t="s">
        <v>1</v>
      </c>
      <c r="W8" s="23"/>
      <c r="X8" s="123">
        <f>IFERROR((G8-R8)/G8,"")</f>
        <v>0.63636363636363635</v>
      </c>
      <c r="Y8" s="123"/>
      <c r="Z8" s="9"/>
      <c r="AA8" s="76" t="s">
        <v>33</v>
      </c>
      <c r="AB8" s="160"/>
      <c r="AC8" s="160"/>
    </row>
    <row r="9" spans="1:38" ht="19.5" customHeight="1" thickTop="1" x14ac:dyDescent="0.2">
      <c r="A9" s="11"/>
      <c r="B9" s="83" t="s">
        <v>3</v>
      </c>
      <c r="C9" s="74">
        <v>2</v>
      </c>
      <c r="D9" s="82" t="s">
        <v>2</v>
      </c>
      <c r="E9" s="75">
        <v>1</v>
      </c>
      <c r="F9" s="69" t="s">
        <v>0</v>
      </c>
      <c r="G9" s="171">
        <v>405000</v>
      </c>
      <c r="H9" s="171"/>
      <c r="I9" s="171"/>
      <c r="J9" s="171"/>
      <c r="K9" s="80" t="s">
        <v>1</v>
      </c>
      <c r="L9" s="55"/>
      <c r="M9" s="83" t="s">
        <v>3</v>
      </c>
      <c r="N9" s="74">
        <v>3</v>
      </c>
      <c r="O9" s="82" t="s">
        <v>2</v>
      </c>
      <c r="P9" s="73">
        <v>1</v>
      </c>
      <c r="Q9" s="69" t="s">
        <v>0</v>
      </c>
      <c r="R9" s="171">
        <v>300000</v>
      </c>
      <c r="S9" s="171"/>
      <c r="T9" s="171"/>
      <c r="U9" s="171"/>
      <c r="V9" s="80" t="s">
        <v>1</v>
      </c>
      <c r="W9" s="11"/>
      <c r="X9" s="123">
        <f t="shared" ref="X9:X10" si="0">IFERROR((G9-R9)/G9,"")</f>
        <v>0.25925925925925924</v>
      </c>
      <c r="Y9" s="123"/>
      <c r="Z9" s="9"/>
      <c r="AA9" s="25"/>
      <c r="AB9" s="160"/>
      <c r="AC9" s="160"/>
      <c r="AG9" s="89" t="s">
        <v>53</v>
      </c>
      <c r="AH9" s="90"/>
      <c r="AI9" s="90"/>
      <c r="AJ9" s="90"/>
      <c r="AK9" s="90"/>
      <c r="AL9" s="91"/>
    </row>
    <row r="10" spans="1:38" ht="19.5" customHeight="1" thickBot="1" x14ac:dyDescent="0.25">
      <c r="A10" s="11"/>
      <c r="B10" s="128" t="s">
        <v>24</v>
      </c>
      <c r="C10" s="128"/>
      <c r="D10" s="128"/>
      <c r="E10" s="128"/>
      <c r="F10" s="128"/>
      <c r="G10" s="161">
        <f>SUM(G7:G9)</f>
        <v>1355050</v>
      </c>
      <c r="H10" s="162"/>
      <c r="I10" s="162"/>
      <c r="J10" s="163"/>
      <c r="K10" s="84" t="s">
        <v>1</v>
      </c>
      <c r="L10" s="55"/>
      <c r="M10" s="128" t="s">
        <v>25</v>
      </c>
      <c r="N10" s="128"/>
      <c r="O10" s="128"/>
      <c r="P10" s="128"/>
      <c r="Q10" s="128"/>
      <c r="R10" s="161">
        <f>SUM(R7:U9)</f>
        <v>850000</v>
      </c>
      <c r="S10" s="162"/>
      <c r="T10" s="162"/>
      <c r="U10" s="163"/>
      <c r="V10" s="24" t="s">
        <v>1</v>
      </c>
      <c r="W10" s="11"/>
      <c r="X10" s="164">
        <f t="shared" si="0"/>
        <v>0.37271687391609165</v>
      </c>
      <c r="Y10" s="164"/>
      <c r="Z10" s="9"/>
      <c r="AA10" s="25"/>
      <c r="AB10" s="158" t="s">
        <v>19</v>
      </c>
      <c r="AC10" s="158"/>
      <c r="AG10" s="92" t="s">
        <v>52</v>
      </c>
      <c r="AH10" s="11"/>
      <c r="AI10" s="11"/>
      <c r="AJ10" s="11"/>
      <c r="AK10" s="11"/>
      <c r="AL10" s="93"/>
    </row>
    <row r="11" spans="1:38" ht="21" customHeight="1" thickBot="1" x14ac:dyDescent="0.25">
      <c r="A11" s="11"/>
      <c r="B11" s="60" t="s">
        <v>34</v>
      </c>
      <c r="C11" s="11"/>
      <c r="D11" s="11"/>
      <c r="E11" s="7"/>
      <c r="F11" s="7"/>
      <c r="G11" s="8"/>
      <c r="H11" s="8"/>
      <c r="I11" s="8"/>
      <c r="J11" s="8"/>
      <c r="K11" s="7"/>
      <c r="L11" s="7"/>
      <c r="M11" s="7"/>
      <c r="N11" s="7"/>
      <c r="O11" s="6"/>
      <c r="P11" s="7"/>
      <c r="Q11" s="7"/>
      <c r="R11" s="8"/>
      <c r="S11" s="8"/>
      <c r="T11" s="8"/>
      <c r="U11" s="8"/>
      <c r="V11" s="7"/>
      <c r="W11" s="11"/>
      <c r="X11" s="9"/>
      <c r="Y11" s="9"/>
      <c r="Z11" s="9"/>
      <c r="AA11" s="159" t="s">
        <v>31</v>
      </c>
      <c r="AB11" s="159"/>
      <c r="AC11" s="159"/>
      <c r="AG11" s="92"/>
      <c r="AH11" s="88">
        <f>G10-R10</f>
        <v>505050</v>
      </c>
      <c r="AI11" s="87" t="s">
        <v>1</v>
      </c>
      <c r="AJ11" s="87"/>
      <c r="AK11" s="87"/>
      <c r="AL11" s="93"/>
    </row>
    <row r="12" spans="1:38" ht="19.5" customHeight="1" thickBot="1" x14ac:dyDescent="0.25">
      <c r="A12" s="11"/>
      <c r="B12" s="141" t="s">
        <v>56</v>
      </c>
      <c r="C12" s="142"/>
      <c r="D12" s="142"/>
      <c r="E12" s="142"/>
      <c r="F12" s="143"/>
      <c r="G12" s="144">
        <f>MAX(ROUNDDOWN(G10-R10,-3),0)</f>
        <v>505000</v>
      </c>
      <c r="H12" s="145"/>
      <c r="I12" s="145"/>
      <c r="J12" s="145"/>
      <c r="K12" s="146"/>
      <c r="L12" s="6" t="s">
        <v>1</v>
      </c>
      <c r="M12" s="6" t="s">
        <v>28</v>
      </c>
      <c r="N12" s="6"/>
      <c r="O12" s="7"/>
      <c r="P12" s="7"/>
      <c r="Q12" s="8"/>
      <c r="R12" s="8"/>
      <c r="S12" s="8"/>
      <c r="T12" s="8"/>
      <c r="U12" s="7"/>
      <c r="V12" s="11"/>
      <c r="W12" s="9"/>
      <c r="Y12" s="9"/>
      <c r="Z12" s="9"/>
      <c r="AA12" s="70"/>
      <c r="AB12" s="11"/>
      <c r="AC12" s="11"/>
      <c r="AG12" s="94" t="s">
        <v>54</v>
      </c>
      <c r="AH12" s="95"/>
      <c r="AI12" s="95"/>
      <c r="AJ12" s="95"/>
      <c r="AK12" s="95"/>
      <c r="AL12" s="96"/>
    </row>
    <row r="13" spans="1:38" ht="14.25" customHeight="1" x14ac:dyDescent="0.2">
      <c r="A13" s="11"/>
      <c r="B13" s="7"/>
      <c r="C13" s="7"/>
      <c r="D13" s="7"/>
      <c r="E13" s="7"/>
      <c r="F13" s="7"/>
      <c r="G13" s="59" t="s">
        <v>42</v>
      </c>
      <c r="H13" s="6"/>
      <c r="I13" s="6"/>
      <c r="J13" s="6"/>
      <c r="K13" s="6"/>
      <c r="L13" s="6"/>
      <c r="M13" s="6"/>
      <c r="N13" s="6"/>
      <c r="O13" s="6"/>
      <c r="P13" s="7"/>
      <c r="Q13" s="7"/>
      <c r="R13" s="8"/>
      <c r="S13" s="8"/>
      <c r="T13" s="8"/>
      <c r="U13" s="8"/>
      <c r="V13" s="7"/>
      <c r="W13" s="11"/>
      <c r="X13" s="9"/>
      <c r="Y13" s="9"/>
      <c r="Z13" s="9"/>
      <c r="AA13" s="70"/>
      <c r="AB13" s="11"/>
      <c r="AC13" s="11"/>
    </row>
    <row r="14" spans="1:38" ht="18" customHeight="1" x14ac:dyDescent="0.2">
      <c r="A14" s="11"/>
      <c r="B14" s="35" t="s">
        <v>10</v>
      </c>
      <c r="C14" s="13"/>
      <c r="D14" s="13"/>
      <c r="E14" s="29"/>
      <c r="F14" s="29"/>
      <c r="G14" s="8"/>
      <c r="H14" s="8"/>
      <c r="I14" s="8"/>
      <c r="J14" s="8"/>
      <c r="K14" s="7"/>
      <c r="L14" s="7"/>
      <c r="M14" s="7"/>
      <c r="N14" s="7"/>
      <c r="O14" s="6"/>
      <c r="P14" s="7"/>
      <c r="Q14" s="7"/>
      <c r="R14" s="8"/>
      <c r="S14" s="8"/>
      <c r="T14" s="8"/>
      <c r="U14" s="86"/>
      <c r="V14" s="29"/>
      <c r="W14" s="13"/>
      <c r="X14" s="31"/>
      <c r="Y14" s="31"/>
      <c r="Z14" s="31"/>
      <c r="AA14" s="85"/>
      <c r="AB14" s="13"/>
      <c r="AC14" s="13"/>
    </row>
    <row r="15" spans="1:38" s="11" customFormat="1" ht="19.5" customHeight="1" x14ac:dyDescent="0.2">
      <c r="B15" s="14">
        <v>1</v>
      </c>
      <c r="C15" s="106" t="s">
        <v>11</v>
      </c>
      <c r="D15" s="106"/>
      <c r="E15" s="106"/>
      <c r="F15" s="127"/>
      <c r="G15" s="77" t="s">
        <v>49</v>
      </c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68"/>
      <c r="S15" s="68"/>
      <c r="T15" s="69"/>
      <c r="U15" s="111" t="s">
        <v>8</v>
      </c>
      <c r="V15" s="112"/>
      <c r="W15" s="78" t="s">
        <v>45</v>
      </c>
      <c r="X15" s="79"/>
      <c r="Y15" s="68"/>
      <c r="Z15" s="68"/>
      <c r="AA15" s="68"/>
      <c r="AB15" s="68"/>
      <c r="AC15" s="69"/>
    </row>
    <row r="16" spans="1:38" s="11" customFormat="1" ht="19.5" customHeight="1" x14ac:dyDescent="0.2">
      <c r="B16" s="15"/>
      <c r="C16" s="106" t="s">
        <v>9</v>
      </c>
      <c r="D16" s="106"/>
      <c r="E16" s="106"/>
      <c r="F16" s="106"/>
      <c r="G16" s="77" t="s">
        <v>47</v>
      </c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68"/>
      <c r="S16" s="68"/>
      <c r="T16" s="69"/>
      <c r="U16" s="111" t="s">
        <v>12</v>
      </c>
      <c r="V16" s="112"/>
      <c r="W16" s="78" t="s">
        <v>46</v>
      </c>
      <c r="X16" s="79"/>
      <c r="Y16" s="68"/>
      <c r="Z16" s="68"/>
      <c r="AA16" s="68"/>
      <c r="AB16" s="68"/>
      <c r="AC16" s="69"/>
    </row>
    <row r="17" spans="1:32" s="11" customFormat="1" ht="19.5" customHeight="1" x14ac:dyDescent="0.2">
      <c r="B17" s="14">
        <v>2</v>
      </c>
      <c r="C17" s="106" t="s">
        <v>11</v>
      </c>
      <c r="D17" s="106"/>
      <c r="E17" s="106"/>
      <c r="F17" s="106"/>
      <c r="G17" s="77" t="s">
        <v>50</v>
      </c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68"/>
      <c r="S17" s="68"/>
      <c r="T17" s="69"/>
      <c r="U17" s="111" t="s">
        <v>8</v>
      </c>
      <c r="V17" s="112"/>
      <c r="W17" s="78" t="s">
        <v>45</v>
      </c>
      <c r="X17" s="79"/>
      <c r="Y17" s="68"/>
      <c r="Z17" s="68"/>
      <c r="AA17" s="68"/>
      <c r="AB17" s="68"/>
      <c r="AC17" s="69"/>
    </row>
    <row r="18" spans="1:32" s="11" customFormat="1" ht="19.5" customHeight="1" x14ac:dyDescent="0.2">
      <c r="B18" s="15"/>
      <c r="C18" s="106" t="s">
        <v>9</v>
      </c>
      <c r="D18" s="106"/>
      <c r="E18" s="106"/>
      <c r="F18" s="106"/>
      <c r="G18" s="77" t="s">
        <v>47</v>
      </c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68"/>
      <c r="S18" s="68"/>
      <c r="T18" s="69"/>
      <c r="U18" s="111" t="s">
        <v>12</v>
      </c>
      <c r="V18" s="112"/>
      <c r="W18" s="78" t="s">
        <v>46</v>
      </c>
      <c r="X18" s="79"/>
      <c r="Y18" s="68"/>
      <c r="Z18" s="68"/>
      <c r="AA18" s="68"/>
      <c r="AB18" s="68"/>
      <c r="AC18" s="69"/>
    </row>
    <row r="19" spans="1:32" s="11" customFormat="1" ht="19.5" customHeight="1" x14ac:dyDescent="0.2">
      <c r="B19" s="14">
        <v>3</v>
      </c>
      <c r="C19" s="106" t="s">
        <v>11</v>
      </c>
      <c r="D19" s="106"/>
      <c r="E19" s="106"/>
      <c r="F19" s="106"/>
      <c r="G19" s="77" t="s">
        <v>51</v>
      </c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68"/>
      <c r="S19" s="68"/>
      <c r="T19" s="69"/>
      <c r="U19" s="111" t="s">
        <v>8</v>
      </c>
      <c r="V19" s="112"/>
      <c r="W19" s="78" t="s">
        <v>48</v>
      </c>
      <c r="X19" s="79"/>
      <c r="Y19" s="68"/>
      <c r="Z19" s="68"/>
      <c r="AA19" s="68"/>
      <c r="AB19" s="68"/>
      <c r="AC19" s="69"/>
    </row>
    <row r="20" spans="1:32" s="11" customFormat="1" ht="19.5" customHeight="1" x14ac:dyDescent="0.2">
      <c r="B20" s="15"/>
      <c r="C20" s="106" t="s">
        <v>9</v>
      </c>
      <c r="D20" s="106"/>
      <c r="E20" s="106"/>
      <c r="F20" s="106"/>
      <c r="G20" s="77" t="s">
        <v>47</v>
      </c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68"/>
      <c r="S20" s="68"/>
      <c r="T20" s="69"/>
      <c r="U20" s="111" t="s">
        <v>12</v>
      </c>
      <c r="V20" s="112"/>
      <c r="W20" s="78" t="s">
        <v>46</v>
      </c>
      <c r="X20" s="79"/>
      <c r="Y20" s="68"/>
      <c r="Z20" s="68"/>
      <c r="AA20" s="68"/>
      <c r="AB20" s="68"/>
      <c r="AC20" s="69"/>
    </row>
    <row r="21" spans="1:32" s="11" customFormat="1" ht="19.5" customHeight="1" x14ac:dyDescent="0.2">
      <c r="B21" s="14">
        <v>4</v>
      </c>
      <c r="C21" s="106" t="s">
        <v>11</v>
      </c>
      <c r="D21" s="106"/>
      <c r="E21" s="106"/>
      <c r="F21" s="106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68"/>
      <c r="S21" s="68"/>
      <c r="T21" s="69"/>
      <c r="U21" s="111" t="s">
        <v>8</v>
      </c>
      <c r="V21" s="112"/>
      <c r="W21" s="67"/>
      <c r="X21" s="68"/>
      <c r="Y21" s="68"/>
      <c r="Z21" s="68"/>
      <c r="AA21" s="68"/>
      <c r="AB21" s="68"/>
      <c r="AC21" s="69"/>
    </row>
    <row r="22" spans="1:32" s="11" customFormat="1" ht="19.5" customHeight="1" x14ac:dyDescent="0.2">
      <c r="B22" s="15"/>
      <c r="C22" s="106" t="s">
        <v>9</v>
      </c>
      <c r="D22" s="106"/>
      <c r="E22" s="106"/>
      <c r="F22" s="106"/>
      <c r="G22" s="71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68"/>
      <c r="S22" s="68"/>
      <c r="T22" s="69"/>
      <c r="U22" s="111" t="s">
        <v>12</v>
      </c>
      <c r="V22" s="112"/>
      <c r="W22" s="67"/>
      <c r="X22" s="68"/>
      <c r="Y22" s="68"/>
      <c r="Z22" s="68"/>
      <c r="AA22" s="68"/>
      <c r="AB22" s="68"/>
      <c r="AC22" s="69"/>
    </row>
    <row r="23" spans="1:32" s="11" customFormat="1" ht="19.5" customHeight="1" x14ac:dyDescent="0.2">
      <c r="B23" s="14">
        <v>5</v>
      </c>
      <c r="C23" s="106" t="s">
        <v>11</v>
      </c>
      <c r="D23" s="106"/>
      <c r="E23" s="106"/>
      <c r="F23" s="106"/>
      <c r="G23" s="71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68"/>
      <c r="S23" s="68"/>
      <c r="T23" s="69"/>
      <c r="U23" s="111" t="s">
        <v>8</v>
      </c>
      <c r="V23" s="112"/>
      <c r="W23" s="67"/>
      <c r="X23" s="68"/>
      <c r="Y23" s="68"/>
      <c r="Z23" s="68"/>
      <c r="AA23" s="68"/>
      <c r="AB23" s="68"/>
      <c r="AC23" s="69"/>
    </row>
    <row r="24" spans="1:32" s="11" customFormat="1" ht="19.5" customHeight="1" x14ac:dyDescent="0.2">
      <c r="B24" s="15"/>
      <c r="C24" s="106" t="s">
        <v>9</v>
      </c>
      <c r="D24" s="106"/>
      <c r="E24" s="106"/>
      <c r="F24" s="106"/>
      <c r="G24" s="71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68"/>
      <c r="S24" s="68"/>
      <c r="T24" s="69"/>
      <c r="U24" s="111" t="s">
        <v>12</v>
      </c>
      <c r="V24" s="112"/>
      <c r="W24" s="67"/>
      <c r="X24" s="68"/>
      <c r="Y24" s="68"/>
      <c r="Z24" s="68"/>
      <c r="AA24" s="68"/>
      <c r="AB24" s="68"/>
      <c r="AC24" s="69"/>
    </row>
    <row r="25" spans="1:32" s="11" customFormat="1" ht="39" customHeight="1" thickBot="1" x14ac:dyDescent="0.25">
      <c r="B25" s="153" t="s">
        <v>72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</row>
    <row r="26" spans="1:32" ht="19.5" customHeight="1" thickBot="1" x14ac:dyDescent="0.25">
      <c r="A26" s="11"/>
      <c r="B26" s="117" t="s">
        <v>30</v>
      </c>
      <c r="C26" s="118"/>
      <c r="D26" s="118"/>
      <c r="E26" s="118"/>
      <c r="F26" s="118"/>
      <c r="G26" s="168">
        <v>3</v>
      </c>
      <c r="H26" s="169"/>
      <c r="I26" s="170"/>
      <c r="J26" s="6" t="s">
        <v>6</v>
      </c>
      <c r="K26" s="6"/>
      <c r="L26" s="6"/>
      <c r="M26" s="6"/>
      <c r="N26" s="7"/>
      <c r="O26" s="6"/>
      <c r="P26" s="7"/>
      <c r="Q26" s="7"/>
      <c r="R26" s="8"/>
      <c r="S26" s="8"/>
      <c r="T26" s="8"/>
      <c r="U26" s="8"/>
      <c r="V26" s="7"/>
      <c r="W26" s="11"/>
      <c r="X26" s="9"/>
      <c r="Y26" s="9"/>
      <c r="Z26" s="9"/>
      <c r="AA26" s="70"/>
      <c r="AB26" s="11"/>
      <c r="AC26" s="11"/>
      <c r="AD26" s="11"/>
    </row>
    <row r="27" spans="1:32" ht="14.25" customHeight="1" x14ac:dyDescent="0.2">
      <c r="A27" s="11"/>
      <c r="B27" s="11"/>
      <c r="C27" s="11"/>
      <c r="D27" s="11"/>
      <c r="E27" s="7"/>
      <c r="F27" s="7"/>
      <c r="G27" s="8"/>
      <c r="H27" s="8"/>
      <c r="I27" s="8"/>
      <c r="J27" s="8"/>
      <c r="K27" s="7"/>
      <c r="L27" s="7"/>
      <c r="M27" s="7"/>
      <c r="N27" s="7"/>
      <c r="O27" s="6"/>
      <c r="P27" s="7"/>
      <c r="Q27" s="7"/>
      <c r="R27" s="8"/>
      <c r="S27" s="8"/>
      <c r="T27" s="8"/>
      <c r="U27" s="8"/>
      <c r="V27" s="7"/>
      <c r="W27" s="11"/>
      <c r="X27" s="9"/>
      <c r="Y27" s="9"/>
      <c r="Z27" s="9"/>
      <c r="AA27" s="70"/>
      <c r="AB27" s="11"/>
      <c r="AC27" s="11"/>
      <c r="AD27" s="11"/>
    </row>
    <row r="28" spans="1:32" ht="19.5" customHeight="1" thickBot="1" x14ac:dyDescent="0.25">
      <c r="A28" s="11"/>
      <c r="B28" s="34" t="s">
        <v>57</v>
      </c>
      <c r="C28" s="34"/>
      <c r="D28" s="1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1"/>
      <c r="AD28" s="11"/>
    </row>
    <row r="29" spans="1:32" ht="19.5" customHeight="1" thickBot="1" x14ac:dyDescent="0.25">
      <c r="A29" s="11"/>
      <c r="B29" s="119" t="s">
        <v>30</v>
      </c>
      <c r="C29" s="120"/>
      <c r="D29" s="120"/>
      <c r="E29" s="120"/>
      <c r="F29" s="121"/>
      <c r="G29" s="138">
        <f>G26</f>
        <v>3</v>
      </c>
      <c r="H29" s="139"/>
      <c r="I29" s="140"/>
      <c r="J29" s="65" t="s">
        <v>14</v>
      </c>
      <c r="K29" s="103" t="s">
        <v>37</v>
      </c>
      <c r="L29" s="104"/>
      <c r="M29" s="104"/>
      <c r="N29" s="104"/>
      <c r="O29" s="104"/>
      <c r="P29" s="105"/>
      <c r="Q29" s="3" t="s">
        <v>15</v>
      </c>
      <c r="R29" s="107" t="s">
        <v>17</v>
      </c>
      <c r="S29" s="108"/>
      <c r="T29" s="108"/>
      <c r="U29" s="108"/>
      <c r="V29" s="113">
        <f>G29*400000</f>
        <v>1200000</v>
      </c>
      <c r="W29" s="114"/>
      <c r="X29" s="114"/>
      <c r="Y29" s="114"/>
      <c r="Z29" s="114"/>
      <c r="AA29" s="115"/>
      <c r="AB29" s="52" t="s">
        <v>1</v>
      </c>
      <c r="AC29" s="56"/>
    </row>
    <row r="30" spans="1:32" ht="9.75" customHeight="1" x14ac:dyDescent="0.2">
      <c r="A30" s="11"/>
      <c r="B30" s="11"/>
      <c r="C30" s="11"/>
      <c r="D30" s="11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V30" s="59"/>
      <c r="W30" s="10"/>
      <c r="X30" s="50"/>
      <c r="Y30" s="10"/>
      <c r="Z30" s="10"/>
      <c r="AA30" s="10"/>
      <c r="AB30" s="10"/>
      <c r="AC30" s="11"/>
      <c r="AD30" s="11"/>
      <c r="AF30" s="61">
        <f>V29</f>
        <v>1200000</v>
      </c>
    </row>
    <row r="31" spans="1:32" ht="19.5" customHeight="1" x14ac:dyDescent="0.2">
      <c r="A31" s="11"/>
      <c r="B31" s="132" t="s">
        <v>32</v>
      </c>
      <c r="C31" s="133"/>
      <c r="D31" s="133"/>
      <c r="E31" s="133"/>
      <c r="F31" s="134"/>
      <c r="G31" s="25" t="s">
        <v>33</v>
      </c>
      <c r="H31" s="106" t="s">
        <v>27</v>
      </c>
      <c r="I31" s="106"/>
      <c r="J31" s="106"/>
      <c r="K31" s="106"/>
      <c r="L31" s="106"/>
      <c r="M31" s="106"/>
      <c r="N31" s="106"/>
      <c r="O31" s="106"/>
      <c r="P31" s="106"/>
      <c r="Q31" s="4" t="s">
        <v>15</v>
      </c>
      <c r="R31" s="107" t="s">
        <v>62</v>
      </c>
      <c r="S31" s="108"/>
      <c r="T31" s="108"/>
      <c r="U31" s="109"/>
      <c r="V31" s="110">
        <v>2000000</v>
      </c>
      <c r="W31" s="110"/>
      <c r="X31" s="110"/>
      <c r="Y31" s="110"/>
      <c r="Z31" s="110"/>
      <c r="AA31" s="110"/>
      <c r="AB31" s="52" t="s">
        <v>1</v>
      </c>
      <c r="AC31" s="11"/>
      <c r="AF31" s="3" t="str">
        <f>IF(G31="○",R31,"")</f>
        <v>法人上限額（F）</v>
      </c>
    </row>
    <row r="32" spans="1:32" ht="19.5" customHeight="1" x14ac:dyDescent="0.2">
      <c r="A32" s="11"/>
      <c r="B32" s="135"/>
      <c r="C32" s="136"/>
      <c r="D32" s="136"/>
      <c r="E32" s="136"/>
      <c r="F32" s="137"/>
      <c r="G32" s="25"/>
      <c r="H32" s="106" t="s">
        <v>16</v>
      </c>
      <c r="I32" s="106"/>
      <c r="J32" s="106"/>
      <c r="K32" s="106"/>
      <c r="L32" s="106"/>
      <c r="M32" s="106"/>
      <c r="N32" s="106"/>
      <c r="O32" s="106"/>
      <c r="P32" s="106"/>
      <c r="Q32" s="4" t="s">
        <v>15</v>
      </c>
      <c r="R32" s="107" t="s">
        <v>63</v>
      </c>
      <c r="S32" s="108"/>
      <c r="T32" s="108"/>
      <c r="U32" s="109"/>
      <c r="V32" s="110">
        <v>1000000</v>
      </c>
      <c r="W32" s="110"/>
      <c r="X32" s="110"/>
      <c r="Y32" s="110"/>
      <c r="Z32" s="110"/>
      <c r="AA32" s="110"/>
      <c r="AB32" s="52" t="s">
        <v>1</v>
      </c>
      <c r="AC32" s="11"/>
      <c r="AF32" s="3" t="str">
        <f>IF(G32="○",R32,"")</f>
        <v/>
      </c>
    </row>
    <row r="33" spans="1:32" ht="9.75" customHeight="1" thickBot="1" x14ac:dyDescent="0.25">
      <c r="A33" s="11"/>
      <c r="B33" s="11"/>
      <c r="C33" s="11"/>
      <c r="D33" s="11"/>
      <c r="E33" s="10"/>
      <c r="F33" s="10"/>
      <c r="G33" s="51"/>
      <c r="H33" s="4"/>
      <c r="I33" s="4"/>
      <c r="J33" s="4"/>
      <c r="K33" s="4"/>
      <c r="L33" s="4"/>
      <c r="M33" s="70"/>
      <c r="N33" s="70"/>
      <c r="O33" s="70"/>
      <c r="P33" s="70"/>
      <c r="Q33" s="70"/>
      <c r="R33" s="47"/>
      <c r="S33" s="48"/>
      <c r="T33" s="48"/>
      <c r="U33" s="48"/>
      <c r="V33" s="48"/>
      <c r="W33" s="4"/>
      <c r="X33" s="4"/>
      <c r="Y33" s="11"/>
      <c r="Z33" s="10"/>
      <c r="AA33" s="10"/>
      <c r="AB33" s="11"/>
      <c r="AC33" s="11"/>
    </row>
    <row r="34" spans="1:32" ht="19.5" customHeight="1" thickBot="1" x14ac:dyDescent="0.25">
      <c r="A34" s="11"/>
      <c r="B34" s="165" t="s">
        <v>58</v>
      </c>
      <c r="C34" s="166"/>
      <c r="D34" s="166"/>
      <c r="E34" s="166"/>
      <c r="F34" s="167"/>
      <c r="G34" s="129">
        <f>IF(G31="○",IF(V29&gt;=2000000,2000000,V29),IF(V29&gt;1000000,1000000,V29))</f>
        <v>1200000</v>
      </c>
      <c r="H34" s="130"/>
      <c r="I34" s="130"/>
      <c r="J34" s="130"/>
      <c r="K34" s="131"/>
      <c r="L34" s="6" t="s">
        <v>1</v>
      </c>
      <c r="M34" s="53" t="s">
        <v>39</v>
      </c>
      <c r="N34" s="6" t="s">
        <v>60</v>
      </c>
      <c r="O34" s="6"/>
      <c r="P34" s="7"/>
      <c r="Q34" s="7"/>
      <c r="R34" s="8"/>
      <c r="S34" s="8"/>
      <c r="T34" s="8"/>
      <c r="U34" s="8"/>
      <c r="V34" s="7"/>
      <c r="W34" s="11"/>
      <c r="X34" s="9"/>
      <c r="Y34" s="9"/>
      <c r="Z34" s="9"/>
      <c r="AA34" s="70"/>
      <c r="AB34" s="11"/>
      <c r="AC34" s="11"/>
      <c r="AD34" s="11"/>
      <c r="AF34" s="61">
        <f>MIN(AF30:AF32)</f>
        <v>1200000</v>
      </c>
    </row>
    <row r="35" spans="1:32" ht="14.25" customHeight="1" x14ac:dyDescent="0.2">
      <c r="A35" s="11"/>
      <c r="B35" s="70"/>
      <c r="C35" s="70"/>
      <c r="D35" s="70"/>
      <c r="E35" s="66"/>
      <c r="F35" s="66"/>
      <c r="G35" s="8"/>
      <c r="H35" s="8"/>
      <c r="I35" s="8"/>
      <c r="J35" s="8"/>
      <c r="K35" s="8"/>
      <c r="L35" s="8"/>
      <c r="M35" s="53" t="s">
        <v>40</v>
      </c>
      <c r="N35" s="6" t="s">
        <v>61</v>
      </c>
      <c r="O35" s="6"/>
      <c r="P35" s="7"/>
      <c r="Q35" s="7"/>
      <c r="R35" s="8"/>
      <c r="S35" s="8"/>
      <c r="T35" s="8"/>
      <c r="U35" s="8"/>
      <c r="V35" s="7"/>
      <c r="W35" s="11"/>
      <c r="X35" s="9"/>
      <c r="Y35" s="9"/>
      <c r="Z35" s="9"/>
      <c r="AA35" s="70"/>
      <c r="AB35" s="11"/>
      <c r="AC35" s="11"/>
      <c r="AD35" s="11"/>
      <c r="AF35" s="61"/>
    </row>
    <row r="36" spans="1:32" ht="14.25" customHeight="1" x14ac:dyDescent="0.2">
      <c r="A36" s="11"/>
      <c r="B36" s="70"/>
      <c r="C36" s="70"/>
      <c r="D36" s="70"/>
      <c r="E36" s="66"/>
      <c r="F36" s="66"/>
      <c r="G36" s="8"/>
      <c r="H36" s="8"/>
      <c r="I36" s="8"/>
      <c r="J36" s="8"/>
      <c r="K36" s="8"/>
      <c r="L36" s="8"/>
      <c r="M36" s="53"/>
      <c r="N36" s="6"/>
      <c r="O36" s="6" t="s">
        <v>44</v>
      </c>
      <c r="P36" s="7"/>
      <c r="Q36" s="7"/>
      <c r="R36" s="8"/>
      <c r="S36" s="8"/>
      <c r="T36" s="8"/>
      <c r="U36" s="8"/>
      <c r="V36" s="7"/>
      <c r="W36" s="11"/>
      <c r="X36" s="9"/>
      <c r="Y36" s="9"/>
      <c r="Z36" s="9"/>
      <c r="AA36" s="70"/>
      <c r="AB36" s="11"/>
      <c r="AC36" s="11"/>
      <c r="AD36" s="11"/>
      <c r="AF36" s="61"/>
    </row>
    <row r="37" spans="1:32" ht="19.5" customHeight="1" thickBot="1" x14ac:dyDescent="0.25">
      <c r="A37" s="11"/>
      <c r="B37" s="54" t="s">
        <v>13</v>
      </c>
      <c r="C37" s="7"/>
      <c r="D37" s="7"/>
      <c r="E37" s="7"/>
      <c r="F37" s="7"/>
      <c r="G37" s="6"/>
      <c r="H37" s="6"/>
      <c r="I37" s="6"/>
      <c r="J37" s="6"/>
      <c r="K37" s="6"/>
      <c r="L37" s="6"/>
      <c r="M37" s="6"/>
      <c r="P37" s="7"/>
      <c r="Q37" s="7"/>
      <c r="R37" s="8"/>
      <c r="S37" s="8"/>
      <c r="T37" s="8"/>
      <c r="U37" s="8"/>
      <c r="V37" s="7"/>
      <c r="W37" s="11"/>
      <c r="X37" s="9"/>
      <c r="Y37" s="9"/>
      <c r="Z37" s="9"/>
      <c r="AA37" s="70"/>
      <c r="AB37" s="11"/>
      <c r="AC37" s="11"/>
    </row>
    <row r="38" spans="1:32" ht="19.5" customHeight="1" thickBot="1" x14ac:dyDescent="0.25">
      <c r="A38" s="11"/>
      <c r="B38" s="141" t="s">
        <v>56</v>
      </c>
      <c r="C38" s="142"/>
      <c r="D38" s="142"/>
      <c r="E38" s="142"/>
      <c r="F38" s="143"/>
      <c r="G38" s="149">
        <f>G12</f>
        <v>505000</v>
      </c>
      <c r="H38" s="150"/>
      <c r="I38" s="150"/>
      <c r="J38" s="150"/>
      <c r="K38" s="151"/>
      <c r="L38" s="6" t="s">
        <v>1</v>
      </c>
      <c r="M38" s="6"/>
      <c r="N38" s="6"/>
      <c r="O38" s="6"/>
      <c r="P38" s="7"/>
      <c r="Q38" s="7"/>
      <c r="R38" s="8"/>
      <c r="S38" s="8"/>
      <c r="T38" s="8"/>
      <c r="U38" s="8"/>
      <c r="V38" s="7"/>
      <c r="W38" s="11"/>
      <c r="X38" s="9"/>
      <c r="Y38" s="9"/>
      <c r="Z38" s="9"/>
      <c r="AA38" s="70"/>
      <c r="AB38" s="11"/>
      <c r="AC38" s="11"/>
    </row>
    <row r="39" spans="1:32" ht="19.5" customHeight="1" thickBot="1" x14ac:dyDescent="0.25">
      <c r="A39" s="11"/>
      <c r="B39" s="165" t="s">
        <v>58</v>
      </c>
      <c r="C39" s="166"/>
      <c r="D39" s="166"/>
      <c r="E39" s="166"/>
      <c r="F39" s="167"/>
      <c r="G39" s="100">
        <f>G34</f>
        <v>1200000</v>
      </c>
      <c r="H39" s="101"/>
      <c r="I39" s="101"/>
      <c r="J39" s="101"/>
      <c r="K39" s="102"/>
      <c r="L39" s="6" t="s">
        <v>1</v>
      </c>
      <c r="M39" s="6"/>
      <c r="N39" s="6"/>
      <c r="O39" s="6"/>
      <c r="P39" s="7"/>
      <c r="Q39" s="7"/>
      <c r="R39" s="8"/>
      <c r="S39" s="8"/>
      <c r="T39" s="8"/>
      <c r="U39" s="8"/>
      <c r="V39" s="7"/>
      <c r="W39" s="11"/>
      <c r="X39" s="9"/>
      <c r="Y39" s="9"/>
      <c r="Z39" s="9"/>
      <c r="AA39" s="70"/>
      <c r="AB39" s="11"/>
      <c r="AC39" s="11"/>
    </row>
    <row r="40" spans="1:32" ht="19.5" customHeight="1" thickBot="1" x14ac:dyDescent="0.25">
      <c r="A40" s="11"/>
      <c r="B40" s="54"/>
      <c r="C40" s="7"/>
      <c r="D40" s="7"/>
      <c r="E40" s="7"/>
      <c r="F40" s="7"/>
      <c r="G40" s="6"/>
      <c r="H40" s="6"/>
      <c r="I40" s="6"/>
      <c r="J40" s="6"/>
      <c r="K40" s="6"/>
      <c r="L40" s="6"/>
      <c r="M40" s="6"/>
      <c r="N40" s="6"/>
      <c r="O40" s="6"/>
      <c r="P40" s="7"/>
      <c r="Q40" s="7"/>
      <c r="R40" s="8"/>
      <c r="S40" s="8"/>
      <c r="T40" s="8"/>
      <c r="U40" s="8"/>
      <c r="V40" s="7"/>
      <c r="W40" s="11"/>
      <c r="X40" s="9"/>
      <c r="Y40" s="9"/>
      <c r="Z40" s="9"/>
      <c r="AA40" s="70"/>
      <c r="AB40" s="11"/>
      <c r="AC40" s="11"/>
    </row>
    <row r="41" spans="1:32" ht="25.15" customHeight="1" thickBot="1" x14ac:dyDescent="0.25">
      <c r="A41" s="11"/>
      <c r="B41" s="147" t="s">
        <v>29</v>
      </c>
      <c r="C41" s="148"/>
      <c r="D41" s="148"/>
      <c r="E41" s="148"/>
      <c r="F41" s="148"/>
      <c r="G41" s="124">
        <f>IF(G12&gt;=G34,G34, G12)</f>
        <v>505000</v>
      </c>
      <c r="H41" s="125"/>
      <c r="I41" s="125"/>
      <c r="J41" s="125"/>
      <c r="K41" s="126"/>
      <c r="L41" s="6" t="s">
        <v>1</v>
      </c>
      <c r="M41" s="6" t="s">
        <v>43</v>
      </c>
      <c r="N41" s="6" t="s">
        <v>59</v>
      </c>
      <c r="P41" s="7"/>
      <c r="Q41" s="7"/>
      <c r="R41" s="8"/>
      <c r="S41" s="8"/>
      <c r="T41" s="8"/>
      <c r="U41" s="8"/>
      <c r="V41" s="7"/>
      <c r="W41" s="11"/>
      <c r="X41" s="9"/>
      <c r="Y41" s="9"/>
      <c r="Z41" s="9"/>
      <c r="AA41" s="70"/>
      <c r="AB41" s="11"/>
      <c r="AC41" s="11"/>
    </row>
    <row r="42" spans="1:32" ht="19.5" customHeight="1" x14ac:dyDescent="0.2">
      <c r="A42" s="11"/>
      <c r="B42" s="11"/>
      <c r="C42" s="11"/>
      <c r="D42" s="11"/>
      <c r="E42" s="7"/>
      <c r="F42" s="7"/>
      <c r="G42" s="59"/>
      <c r="H42" s="8"/>
      <c r="I42" s="8"/>
      <c r="J42" s="8"/>
      <c r="K42" s="7"/>
      <c r="L42" s="7"/>
      <c r="M42" s="7"/>
      <c r="N42" s="7"/>
      <c r="O42" s="6"/>
      <c r="P42" s="7"/>
      <c r="Q42" s="7"/>
      <c r="R42" s="8"/>
      <c r="S42" s="8"/>
      <c r="T42" s="8"/>
      <c r="U42" s="8"/>
      <c r="V42" s="7"/>
      <c r="W42" s="11"/>
      <c r="X42" s="9"/>
      <c r="Y42" s="9"/>
      <c r="Z42" s="9"/>
      <c r="AA42" s="70"/>
      <c r="AB42" s="11"/>
      <c r="AC42" s="11"/>
    </row>
    <row r="43" spans="1:32" ht="9" customHeight="1" x14ac:dyDescent="0.2">
      <c r="A43" s="11"/>
      <c r="B43" s="11"/>
      <c r="C43" s="11"/>
      <c r="D43" s="11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1"/>
      <c r="AD43" s="11"/>
    </row>
    <row r="44" spans="1:32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</sheetData>
  <mergeCells count="67">
    <mergeCell ref="G7:J7"/>
    <mergeCell ref="R7:U7"/>
    <mergeCell ref="X7:Y7"/>
    <mergeCell ref="AB7:AC9"/>
    <mergeCell ref="G8:J8"/>
    <mergeCell ref="R8:U8"/>
    <mergeCell ref="X8:Y8"/>
    <mergeCell ref="G9:J9"/>
    <mergeCell ref="R9:U9"/>
    <mergeCell ref="X9:Y9"/>
    <mergeCell ref="A3:AC3"/>
    <mergeCell ref="B6:K6"/>
    <mergeCell ref="M6:V6"/>
    <mergeCell ref="X6:Y6"/>
    <mergeCell ref="AA6:AC6"/>
    <mergeCell ref="AB10:AC10"/>
    <mergeCell ref="AA11:AC11"/>
    <mergeCell ref="B12:F12"/>
    <mergeCell ref="G12:K12"/>
    <mergeCell ref="C15:F15"/>
    <mergeCell ref="U15:V15"/>
    <mergeCell ref="B10:F10"/>
    <mergeCell ref="G10:J10"/>
    <mergeCell ref="M10:Q10"/>
    <mergeCell ref="R10:U10"/>
    <mergeCell ref="X10:Y10"/>
    <mergeCell ref="C16:F16"/>
    <mergeCell ref="U16:V16"/>
    <mergeCell ref="C17:F17"/>
    <mergeCell ref="U17:V17"/>
    <mergeCell ref="C18:F18"/>
    <mergeCell ref="U18:V18"/>
    <mergeCell ref="C19:F19"/>
    <mergeCell ref="U19:V19"/>
    <mergeCell ref="C20:F20"/>
    <mergeCell ref="U20:V20"/>
    <mergeCell ref="C21:F21"/>
    <mergeCell ref="U21:V21"/>
    <mergeCell ref="C22:F22"/>
    <mergeCell ref="U22:V22"/>
    <mergeCell ref="C23:F23"/>
    <mergeCell ref="U23:V23"/>
    <mergeCell ref="C24:F24"/>
    <mergeCell ref="U24:V24"/>
    <mergeCell ref="B25:AC25"/>
    <mergeCell ref="B26:F26"/>
    <mergeCell ref="G26:I26"/>
    <mergeCell ref="B29:F29"/>
    <mergeCell ref="G29:I29"/>
    <mergeCell ref="K29:P29"/>
    <mergeCell ref="R29:U29"/>
    <mergeCell ref="V29:AA29"/>
    <mergeCell ref="B31:F32"/>
    <mergeCell ref="H31:P31"/>
    <mergeCell ref="R31:U31"/>
    <mergeCell ref="V31:AA31"/>
    <mergeCell ref="H32:P32"/>
    <mergeCell ref="R32:U32"/>
    <mergeCell ref="V32:AA32"/>
    <mergeCell ref="B41:F41"/>
    <mergeCell ref="G41:K41"/>
    <mergeCell ref="B34:F34"/>
    <mergeCell ref="G34:K34"/>
    <mergeCell ref="B38:F38"/>
    <mergeCell ref="G38:K38"/>
    <mergeCell ref="B39:F39"/>
    <mergeCell ref="G39:K39"/>
  </mergeCells>
  <phoneticPr fontId="1"/>
  <dataValidations count="2">
    <dataValidation type="list" allowBlank="1" showInputMessage="1" showErrorMessage="1" sqref="AA7:AA10 G29 G31:G33">
      <formula1>"○"</formula1>
    </dataValidation>
    <dataValidation imeMode="off" allowBlank="1" showInputMessage="1" showErrorMessage="1" sqref="G7:G12 E27 M10 B37:B38 V26:V27 K27:P27 G26:G27 E11 G14 E42 K14:P14 E14 R26:R27 M26:P26 B10 K7:L11 J26 L5:L6 L34:N34 Q12 U12 L12:O12 M11:P11 L41:N41 K42:P42 P41 V7:V11 P36:P37 R7:R11 M35:N36 M13:P13 V13:V14 V34:V42 M5:P5 R34:R42 B12:B13 E5:K5 B40:B41 AH11 M38:P40 M37 G29 G34:G41 O36 O34:P35 R13:R24 E7:E9"/>
  </dataValidations>
  <printOptions horizontalCentered="1"/>
  <pageMargins left="0.51181102362204722" right="0.35" top="0.55118110236220474" bottom="0.35433070866141736" header="0.31496062992125984" footer="0.31496062992125984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　申請額計算表</vt:lpstr>
      <vt:lpstr>別紙１　申請額計算表 (記載例）</vt:lpstr>
      <vt:lpstr>'別紙１　申請額計算表'!Print_Area</vt:lpstr>
      <vt:lpstr>'別紙１　申請額計算表 (記載例）'!Print_Area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経営支援課</dc:creator>
  <cp:lastModifiedBy>user</cp:lastModifiedBy>
  <cp:lastPrinted>2021-03-22T02:44:45Z</cp:lastPrinted>
  <dcterms:created xsi:type="dcterms:W3CDTF">2020-05-23T02:59:19Z</dcterms:created>
  <dcterms:modified xsi:type="dcterms:W3CDTF">2021-03-24T07:04:58Z</dcterms:modified>
</cp:coreProperties>
</file>